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kakauridze\Desktop\"/>
    </mc:Choice>
  </mc:AlternateContent>
  <bookViews>
    <workbookView xWindow="0" yWindow="0" windowWidth="7215" windowHeight="4020"/>
  </bookViews>
  <sheets>
    <sheet name="AgreementOrderByManager" sheetId="1" r:id="rId1"/>
  </sheets>
  <calcPr calcId="152511"/>
</workbook>
</file>

<file path=xl/calcChain.xml><?xml version="1.0" encoding="utf-8"?>
<calcChain xmlns="http://schemas.openxmlformats.org/spreadsheetml/2006/main">
  <c r="H166" i="1" l="1"/>
  <c r="E166" i="1"/>
  <c r="I166" i="1"/>
  <c r="J166" i="1"/>
  <c r="I161" i="1"/>
  <c r="E161" i="1"/>
  <c r="H159" i="1"/>
  <c r="J159" i="1"/>
  <c r="H153" i="1"/>
  <c r="J152" i="1"/>
  <c r="I153" i="1"/>
  <c r="J57" i="1"/>
  <c r="J56" i="1"/>
  <c r="J55" i="1"/>
  <c r="J54" i="1"/>
  <c r="H165" i="1"/>
  <c r="J165" i="1" s="1"/>
  <c r="H164" i="1"/>
  <c r="J164" i="1" s="1"/>
  <c r="H161" i="1"/>
  <c r="J161" i="1" s="1"/>
  <c r="H160" i="1"/>
  <c r="J160" i="1" s="1"/>
  <c r="J71" i="1"/>
  <c r="J70" i="1"/>
  <c r="H155" i="1"/>
  <c r="I155" i="1" s="1"/>
  <c r="J155" i="1" s="1"/>
  <c r="H158" i="1"/>
  <c r="J158" i="1" s="1"/>
  <c r="H157" i="1"/>
  <c r="J157" i="1" s="1"/>
  <c r="H156" i="1"/>
  <c r="J156" i="1" s="1"/>
  <c r="J153" i="1"/>
  <c r="H151" i="1"/>
  <c r="H150" i="1"/>
  <c r="J150" i="1" s="1"/>
  <c r="H149" i="1"/>
  <c r="J149" i="1" s="1"/>
  <c r="J151" i="1"/>
  <c r="J148" i="1"/>
  <c r="H10" i="1" l="1"/>
  <c r="I10" i="1"/>
  <c r="J10" i="1"/>
  <c r="I141" i="1"/>
  <c r="H141" i="1"/>
  <c r="J141" i="1"/>
  <c r="H123" i="1"/>
  <c r="I123" i="1"/>
  <c r="J123" i="1"/>
  <c r="H99" i="1"/>
  <c r="I99" i="1"/>
  <c r="J99" i="1"/>
  <c r="H105" i="1"/>
  <c r="I105" i="1"/>
  <c r="J105" i="1"/>
  <c r="H89" i="1"/>
  <c r="I89" i="1"/>
  <c r="J89" i="1"/>
  <c r="I81" i="1"/>
  <c r="H68" i="1"/>
  <c r="I68" i="1"/>
  <c r="J68" i="1"/>
  <c r="H33" i="1"/>
  <c r="I33" i="1"/>
  <c r="J33" i="1"/>
  <c r="H23" i="1"/>
  <c r="I23" i="1"/>
  <c r="J23" i="1"/>
  <c r="J25" i="1"/>
</calcChain>
</file>

<file path=xl/comments1.xml><?xml version="1.0" encoding="utf-8"?>
<comments xmlns="http://schemas.openxmlformats.org/spreadsheetml/2006/main">
  <authors>
    <author>Nato Kakauridze</author>
  </authors>
  <commentList>
    <comment ref="J25" authorId="0" shapeId="0">
      <text>
        <r>
          <rPr>
            <b/>
            <sz val="9"/>
            <color indexed="81"/>
            <rFont val="Tahoma"/>
            <charset val="1"/>
          </rPr>
          <t>Nato Kakauridze:</t>
        </r>
        <r>
          <rPr>
            <sz val="9"/>
            <color indexed="81"/>
            <rFont val="Tahoma"/>
            <charset val="1"/>
          </rPr>
          <t xml:space="preserve">
გადახდილია 2015 წლის იანვარში</t>
        </r>
      </text>
    </comment>
  </commentList>
</comments>
</file>

<file path=xl/sharedStrings.xml><?xml version="1.0" encoding="utf-8"?>
<sst xmlns="http://schemas.openxmlformats.org/spreadsheetml/2006/main" count="291" uniqueCount="127">
  <si>
    <t>სახელმწიფო</t>
  </si>
  <si>
    <t/>
  </si>
  <si>
    <t>ხელშეკრულება</t>
  </si>
  <si>
    <t xml:space="preserve">მოთხოვნა </t>
  </si>
  <si>
    <t>თვის რესურსი</t>
  </si>
  <si>
    <t>9</t>
  </si>
  <si>
    <t>406053808</t>
  </si>
  <si>
    <t>შპს შპს V&amp;S</t>
  </si>
  <si>
    <t>8</t>
  </si>
  <si>
    <t>401970382</t>
  </si>
  <si>
    <t>შპს შპს ავტოლიდერი</t>
  </si>
  <si>
    <t>7</t>
  </si>
  <si>
    <t>205008463</t>
  </si>
  <si>
    <t>შ.პ.ს .,,ავტოგრანდი"</t>
  </si>
  <si>
    <t>6</t>
  </si>
  <si>
    <t>204470063</t>
  </si>
  <si>
    <t>შ.პ.ს. ,,მათემოტორსი"</t>
  </si>
  <si>
    <t>5</t>
  </si>
  <si>
    <t>204976302</t>
  </si>
  <si>
    <t>შპს "ლუკოილ-ჯორჯია"</t>
  </si>
  <si>
    <t>41</t>
  </si>
  <si>
    <t>204478948</t>
  </si>
  <si>
    <t>ს.ს. ,,ჰიუნდაი ავტო-საქართველო"</t>
  </si>
  <si>
    <t>4</t>
  </si>
  <si>
    <t>203868635</t>
  </si>
  <si>
    <t>შპს ,,დეკორი"</t>
  </si>
  <si>
    <t>39</t>
  </si>
  <si>
    <t>205186065</t>
  </si>
  <si>
    <t>შ.პ.ს. ,,კაბადონი+"</t>
  </si>
  <si>
    <t>38</t>
  </si>
  <si>
    <t>204444477</t>
  </si>
  <si>
    <t>შპს ,,დეგაპრინტი"</t>
  </si>
  <si>
    <t>37</t>
  </si>
  <si>
    <t>206348987</t>
  </si>
  <si>
    <t>სსიპ- ფინანსთა სამინისტროს აკადემია</t>
  </si>
  <si>
    <t>36/12</t>
  </si>
  <si>
    <t>203836233</t>
  </si>
  <si>
    <t>შპს "საქართველოს ფოსტა"</t>
  </si>
  <si>
    <t>36</t>
  </si>
  <si>
    <t>404895967</t>
  </si>
  <si>
    <t>შპს შპს M &amp; D GROUP</t>
  </si>
  <si>
    <t>35</t>
  </si>
  <si>
    <t>206024764</t>
  </si>
  <si>
    <t>შპს გლობუსი-2</t>
  </si>
  <si>
    <t>34</t>
  </si>
  <si>
    <t>236096675</t>
  </si>
  <si>
    <t>შპს "კია მოტორს ჯორჯია"</t>
  </si>
  <si>
    <t>33</t>
  </si>
  <si>
    <t>405027830</t>
  </si>
  <si>
    <t>შპს შპს ადა</t>
  </si>
  <si>
    <t>32</t>
  </si>
  <si>
    <t>211380691</t>
  </si>
  <si>
    <t>შ\პ\ს ალტა</t>
  </si>
  <si>
    <t>31</t>
  </si>
  <si>
    <t>204964039</t>
  </si>
  <si>
    <t>შ.პ.ს. ''ოფის 1''</t>
  </si>
  <si>
    <t>30</t>
  </si>
  <si>
    <t>204872575</t>
  </si>
  <si>
    <t>შ.პ.ს. ,,ფორმატი"</t>
  </si>
  <si>
    <t>3</t>
  </si>
  <si>
    <t>206033754</t>
  </si>
  <si>
    <t>შ.პ.ს,,ორისი"</t>
  </si>
  <si>
    <t>29</t>
  </si>
  <si>
    <t>406030110</t>
  </si>
  <si>
    <t>შპს, შპს ჯორჯიან გრუპ</t>
  </si>
  <si>
    <t>28</t>
  </si>
  <si>
    <t>206331405</t>
  </si>
  <si>
    <t>შპს I.M.T.C.</t>
  </si>
  <si>
    <t>27</t>
  </si>
  <si>
    <t>400033030</t>
  </si>
  <si>
    <t>შპს შპს საბა</t>
  </si>
  <si>
    <t>26</t>
  </si>
  <si>
    <t>25</t>
  </si>
  <si>
    <t>204876606</t>
  </si>
  <si>
    <t>შპს ,,მაგთიკომი</t>
  </si>
  <si>
    <t>24</t>
  </si>
  <si>
    <t>204892964</t>
  </si>
  <si>
    <t>შ.პ.ს.  "იუ-ჯი-თი"</t>
  </si>
  <si>
    <t>23</t>
  </si>
  <si>
    <t>211380833</t>
  </si>
  <si>
    <t>შპს "კავკასუს ონლაინი"</t>
  </si>
  <si>
    <t>22</t>
  </si>
  <si>
    <t>21/05</t>
  </si>
  <si>
    <t>20</t>
  </si>
  <si>
    <t>404385713</t>
  </si>
  <si>
    <t>შპს მისტერ ქუუქ</t>
  </si>
  <si>
    <t>2</t>
  </si>
  <si>
    <t>19</t>
  </si>
  <si>
    <t>406058126</t>
  </si>
  <si>
    <t>შპს შპს კ-მოტორსი</t>
  </si>
  <si>
    <t>18</t>
  </si>
  <si>
    <t>17</t>
  </si>
  <si>
    <t>205166210</t>
  </si>
  <si>
    <t>შ.პ.ს. კოპიპრინტ-2000</t>
  </si>
  <si>
    <t>16</t>
  </si>
  <si>
    <t>01021009116</t>
  </si>
  <si>
    <t>ი/მ ზურაბ ლეონიძე</t>
  </si>
  <si>
    <t>15</t>
  </si>
  <si>
    <t>14</t>
  </si>
  <si>
    <t>13</t>
  </si>
  <si>
    <t>206229927</t>
  </si>
  <si>
    <t>შპს შპს სანი</t>
  </si>
  <si>
    <t>12</t>
  </si>
  <si>
    <t>11</t>
  </si>
  <si>
    <t>19001026238</t>
  </si>
  <si>
    <t>ი/მ თენგიზ ქავთარაძე</t>
  </si>
  <si>
    <t>10</t>
  </si>
  <si>
    <t>1</t>
  </si>
  <si>
    <t>203841940</t>
  </si>
  <si>
    <t>შპს "ჯეოსელი"</t>
  </si>
  <si>
    <t>021.01</t>
  </si>
  <si>
    <t>204856263</t>
  </si>
  <si>
    <t>სს "ბანკი რესპუბლიკა"</t>
  </si>
  <si>
    <t>ხელშ. თარიღი</t>
  </si>
  <si>
    <t>მომწოდებელი</t>
  </si>
  <si>
    <t>ხელშ.
მთლიანი თანხა</t>
  </si>
  <si>
    <t>თვე</t>
  </si>
  <si>
    <t>გრაფიკის თანხა</t>
  </si>
  <si>
    <t>ჯეოსელი</t>
  </si>
  <si>
    <t>CPV კოდები</t>
  </si>
  <si>
    <t>წერილი</t>
  </si>
  <si>
    <t>საკანონმდებლო მაცნე</t>
  </si>
  <si>
    <t>შპს "ჯეოსელი"-112</t>
  </si>
  <si>
    <t>სსიპ შესყიდვების სააგენტო</t>
  </si>
  <si>
    <t>203841941</t>
  </si>
  <si>
    <t>შპს ,,მაგთიკომი-112</t>
  </si>
  <si>
    <t>შპს ,,მაგთიკომი-113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</si>
</sst>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409]dd/mm/yyyy"/>
    <numFmt numFmtId="165" formatCode="[$-10409]#,##0.00"/>
    <numFmt numFmtId="166" formatCode="[$-10409]0"/>
  </numFmts>
  <fonts count="17">
    <font>
      <sz val="11"/>
      <color rgb="FF000000"/>
      <name val="Calibri"/>
      <family val="2"/>
      <scheme val="minor"/>
    </font>
    <font>
      <sz val="11"/>
      <name val="Calibri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Sylfaen"/>
      <family val="1"/>
      <charset val="204"/>
    </font>
    <font>
      <b/>
      <sz val="10"/>
      <color rgb="FF000000"/>
      <name val="Sylfaen"/>
      <family val="1"/>
      <charset val="204"/>
    </font>
    <font>
      <sz val="10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rgb="FF000000"/>
      <name val="Sylfaen"/>
      <family val="1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Sylfaen"/>
      <family val="1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b/>
      <sz val="10"/>
      <name val="Calibri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1" fillId="0" borderId="0" xfId="0" applyFont="1" applyFill="1" applyBorder="1"/>
    <xf numFmtId="165" fontId="4" fillId="2" borderId="1" xfId="0" applyNumberFormat="1" applyFont="1" applyFill="1" applyBorder="1" applyAlignment="1">
      <alignment horizontal="right" vertical="top" wrapText="1" readingOrder="1"/>
    </xf>
    <xf numFmtId="165" fontId="5" fillId="0" borderId="1" xfId="0" applyNumberFormat="1" applyFont="1" applyFill="1" applyBorder="1" applyAlignment="1">
      <alignment horizontal="right" vertical="top" wrapText="1" readingOrder="1"/>
    </xf>
    <xf numFmtId="165" fontId="4" fillId="0" borderId="1" xfId="0" applyNumberFormat="1" applyFont="1" applyFill="1" applyBorder="1" applyAlignment="1">
      <alignment horizontal="right" vertical="top" wrapText="1" readingOrder="1"/>
    </xf>
    <xf numFmtId="164" fontId="5" fillId="2" borderId="1" xfId="0" applyNumberFormat="1" applyFont="1" applyFill="1" applyBorder="1" applyAlignment="1">
      <alignment horizontal="center" vertical="top" wrapText="1" readingOrder="1"/>
    </xf>
    <xf numFmtId="0" fontId="6" fillId="2" borderId="1" xfId="0" applyNumberFormat="1" applyFont="1" applyFill="1" applyBorder="1" applyAlignment="1">
      <alignment vertical="top" wrapText="1" readingOrder="1"/>
    </xf>
    <xf numFmtId="165" fontId="6" fillId="2" borderId="1" xfId="0" applyNumberFormat="1" applyFont="1" applyFill="1" applyBorder="1" applyAlignment="1">
      <alignment horizontal="right" vertical="top" wrapText="1" readingOrder="1"/>
    </xf>
    <xf numFmtId="166" fontId="4" fillId="2" borderId="1" xfId="0" applyNumberFormat="1" applyFont="1" applyFill="1" applyBorder="1" applyAlignment="1">
      <alignment horizontal="center" vertical="top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7" fillId="0" borderId="0" xfId="0" applyNumberFormat="1" applyFont="1" applyFill="1" applyBorder="1" applyAlignment="1">
      <alignment horizontal="center" vertical="top" wrapText="1" readingOrder="1"/>
    </xf>
    <xf numFmtId="0" fontId="7" fillId="0" borderId="1" xfId="0" applyNumberFormat="1" applyFont="1" applyFill="1" applyBorder="1" applyAlignment="1">
      <alignment horizontal="center" vertical="top" wrapText="1" readingOrder="1"/>
    </xf>
    <xf numFmtId="0" fontId="7" fillId="3" borderId="1" xfId="0" applyNumberFormat="1" applyFont="1" applyFill="1" applyBorder="1" applyAlignment="1">
      <alignment horizontal="center" vertical="top" wrapText="1" readingOrder="1"/>
    </xf>
    <xf numFmtId="164" fontId="5" fillId="0" borderId="1" xfId="0" applyNumberFormat="1" applyFont="1" applyFill="1" applyBorder="1" applyAlignment="1">
      <alignment horizontal="center"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165" fontId="6" fillId="0" borderId="1" xfId="0" applyNumberFormat="1" applyFont="1" applyFill="1" applyBorder="1" applyAlignment="1">
      <alignment horizontal="right" vertical="top" wrapText="1" readingOrder="1"/>
    </xf>
    <xf numFmtId="166" fontId="4" fillId="0" borderId="1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horizontal="right" vertical="top" wrapText="1" readingOrder="1"/>
    </xf>
    <xf numFmtId="0" fontId="8" fillId="0" borderId="0" xfId="0" applyFont="1" applyFill="1" applyBorder="1"/>
    <xf numFmtId="0" fontId="7" fillId="2" borderId="1" xfId="0" applyNumberFormat="1" applyFont="1" applyFill="1" applyBorder="1" applyAlignment="1">
      <alignment vertical="top" wrapText="1" readingOrder="1"/>
    </xf>
    <xf numFmtId="165" fontId="7" fillId="2" borderId="1" xfId="0" applyNumberFormat="1" applyFont="1" applyFill="1" applyBorder="1" applyAlignment="1">
      <alignment horizontal="right" vertical="top" wrapText="1" readingOrder="1"/>
    </xf>
    <xf numFmtId="0" fontId="1" fillId="2" borderId="0" xfId="0" applyFont="1" applyFill="1" applyBorder="1"/>
    <xf numFmtId="0" fontId="9" fillId="0" borderId="0" xfId="0" applyFont="1" applyFill="1" applyBorder="1"/>
    <xf numFmtId="164" fontId="11" fillId="2" borderId="1" xfId="0" applyNumberFormat="1" applyFont="1" applyFill="1" applyBorder="1" applyAlignment="1">
      <alignment horizontal="center" vertical="top" wrapText="1" readingOrder="1"/>
    </xf>
    <xf numFmtId="0" fontId="10" fillId="2" borderId="1" xfId="0" applyNumberFormat="1" applyFont="1" applyFill="1" applyBorder="1" applyAlignment="1">
      <alignment vertical="top" wrapText="1" readingOrder="1"/>
    </xf>
    <xf numFmtId="165" fontId="10" fillId="2" borderId="1" xfId="0" applyNumberFormat="1" applyFont="1" applyFill="1" applyBorder="1" applyAlignment="1">
      <alignment horizontal="right" vertical="top" wrapText="1" readingOrder="1"/>
    </xf>
    <xf numFmtId="166" fontId="11" fillId="2" borderId="1" xfId="0" applyNumberFormat="1" applyFont="1" applyFill="1" applyBorder="1" applyAlignment="1">
      <alignment horizontal="center" vertical="top" wrapText="1" readingOrder="1"/>
    </xf>
    <xf numFmtId="165" fontId="11" fillId="2" borderId="1" xfId="0" applyNumberFormat="1" applyFont="1" applyFill="1" applyBorder="1" applyAlignment="1">
      <alignment horizontal="right" vertical="top" wrapText="1" readingOrder="1"/>
    </xf>
    <xf numFmtId="165" fontId="11" fillId="3" borderId="1" xfId="0" applyNumberFormat="1" applyFont="1" applyFill="1" applyBorder="1" applyAlignment="1">
      <alignment horizontal="right" vertical="top" wrapText="1" readingOrder="1"/>
    </xf>
    <xf numFmtId="0" fontId="10" fillId="0" borderId="1" xfId="0" applyNumberFormat="1" applyFont="1" applyFill="1" applyBorder="1" applyAlignment="1">
      <alignment vertical="top" wrapText="1" readingOrder="1"/>
    </xf>
    <xf numFmtId="0" fontId="11" fillId="3" borderId="1" xfId="0" applyNumberFormat="1" applyFont="1" applyFill="1" applyBorder="1" applyAlignment="1">
      <alignment horizontal="right" vertical="top" wrapText="1" readingOrder="1"/>
    </xf>
    <xf numFmtId="0" fontId="8" fillId="0" borderId="0" xfId="0" applyFont="1" applyFill="1" applyBorder="1"/>
    <xf numFmtId="0" fontId="7" fillId="0" borderId="1" xfId="0" applyNumberFormat="1" applyFont="1" applyFill="1" applyBorder="1" applyAlignment="1">
      <alignment horizontal="center" vertical="top" wrapText="1" readingOrder="1"/>
    </xf>
    <xf numFmtId="0" fontId="8" fillId="0" borderId="2" xfId="0" applyNumberFormat="1" applyFont="1" applyFill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vertical="top" wrapText="1" readingOrder="1"/>
    </xf>
    <xf numFmtId="0" fontId="12" fillId="0" borderId="1" xfId="0" applyNumberFormat="1" applyFont="1" applyFill="1" applyBorder="1" applyAlignment="1">
      <alignment vertical="top" wrapText="1" readingOrder="1"/>
    </xf>
    <xf numFmtId="165" fontId="12" fillId="0" borderId="1" xfId="0" applyNumberFormat="1" applyFont="1" applyFill="1" applyBorder="1" applyAlignment="1">
      <alignment horizontal="right" vertical="top" wrapText="1" readingOrder="1"/>
    </xf>
    <xf numFmtId="166" fontId="13" fillId="0" borderId="1" xfId="0" applyNumberFormat="1" applyFont="1" applyFill="1" applyBorder="1" applyAlignment="1">
      <alignment horizontal="center" vertical="top" wrapText="1" readingOrder="1"/>
    </xf>
    <xf numFmtId="165" fontId="13" fillId="0" borderId="1" xfId="0" applyNumberFormat="1" applyFont="1" applyFill="1" applyBorder="1" applyAlignment="1">
      <alignment horizontal="right" vertical="top" wrapText="1" readingOrder="1"/>
    </xf>
    <xf numFmtId="0" fontId="8" fillId="0" borderId="3" xfId="0" applyFont="1" applyFill="1" applyBorder="1"/>
    <xf numFmtId="0" fontId="12" fillId="0" borderId="4" xfId="0" applyNumberFormat="1" applyFont="1" applyFill="1" applyBorder="1" applyAlignment="1">
      <alignment vertical="top" wrapText="1" readingOrder="1"/>
    </xf>
    <xf numFmtId="165" fontId="12" fillId="0" borderId="4" xfId="0" applyNumberFormat="1" applyFont="1" applyFill="1" applyBorder="1" applyAlignment="1">
      <alignment horizontal="right" vertical="top" wrapText="1" readingOrder="1"/>
    </xf>
    <xf numFmtId="166" fontId="13" fillId="0" borderId="4" xfId="0" applyNumberFormat="1" applyFont="1" applyFill="1" applyBorder="1" applyAlignment="1">
      <alignment horizontal="center" vertical="top" wrapText="1" readingOrder="1"/>
    </xf>
    <xf numFmtId="165" fontId="13" fillId="0" borderId="4" xfId="0" applyNumberFormat="1" applyFont="1" applyFill="1" applyBorder="1" applyAlignment="1">
      <alignment horizontal="right" vertical="top" wrapText="1" readingOrder="1"/>
    </xf>
    <xf numFmtId="164" fontId="5" fillId="0" borderId="3" xfId="0" applyNumberFormat="1" applyFont="1" applyFill="1" applyBorder="1" applyAlignment="1">
      <alignment horizontal="center" vertical="top" wrapText="1" readingOrder="1"/>
    </xf>
    <xf numFmtId="0" fontId="6" fillId="0" borderId="3" xfId="0" applyNumberFormat="1" applyFont="1" applyFill="1" applyBorder="1" applyAlignment="1">
      <alignment vertical="top" wrapText="1" readingOrder="1"/>
    </xf>
    <xf numFmtId="165" fontId="12" fillId="0" borderId="3" xfId="0" applyNumberFormat="1" applyFont="1" applyFill="1" applyBorder="1" applyAlignment="1">
      <alignment horizontal="right" vertical="top" wrapText="1" readingOrder="1"/>
    </xf>
    <xf numFmtId="165" fontId="13" fillId="0" borderId="3" xfId="0" applyNumberFormat="1" applyFont="1" applyFill="1" applyBorder="1" applyAlignment="1">
      <alignment horizontal="right" vertical="top" wrapText="1" readingOrder="1"/>
    </xf>
    <xf numFmtId="0" fontId="10" fillId="2" borderId="4" xfId="0" applyNumberFormat="1" applyFont="1" applyFill="1" applyBorder="1" applyAlignment="1">
      <alignment horizontal="center" vertical="center" wrapText="1" readingOrder="1"/>
    </xf>
    <xf numFmtId="0" fontId="10" fillId="2" borderId="5" xfId="0" applyNumberFormat="1" applyFont="1" applyFill="1" applyBorder="1" applyAlignment="1">
      <alignment horizontal="center" vertical="center" wrapText="1" readingOrder="1"/>
    </xf>
    <xf numFmtId="164" fontId="11" fillId="2" borderId="4" xfId="0" applyNumberFormat="1" applyFont="1" applyFill="1" applyBorder="1" applyAlignment="1">
      <alignment horizontal="center" vertical="center" wrapText="1" readingOrder="1"/>
    </xf>
    <xf numFmtId="164" fontId="11" fillId="2" borderId="5" xfId="0" applyNumberFormat="1" applyFont="1" applyFill="1" applyBorder="1" applyAlignment="1">
      <alignment horizontal="center" vertical="center" wrapText="1" readingOrder="1"/>
    </xf>
    <xf numFmtId="0" fontId="10" fillId="2" borderId="4" xfId="0" applyNumberFormat="1" applyFont="1" applyFill="1" applyBorder="1" applyAlignment="1">
      <alignment horizontal="left" vertical="center" wrapText="1" readingOrder="1"/>
    </xf>
    <xf numFmtId="164" fontId="11" fillId="2" borderId="4" xfId="0" applyNumberFormat="1" applyFont="1" applyFill="1" applyBorder="1" applyAlignment="1">
      <alignment horizontal="left" vertical="center" wrapText="1" readingOrder="1"/>
    </xf>
    <xf numFmtId="0" fontId="10" fillId="2" borderId="5" xfId="0" applyNumberFormat="1" applyFont="1" applyFill="1" applyBorder="1" applyAlignment="1">
      <alignment horizontal="left" vertical="center" wrapText="1" readingOrder="1"/>
    </xf>
    <xf numFmtId="164" fontId="11" fillId="2" borderId="5" xfId="0" applyNumberFormat="1" applyFont="1" applyFill="1" applyBorder="1" applyAlignment="1">
      <alignment horizontal="left" vertical="center" wrapText="1" readingOrder="1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165" fontId="10" fillId="2" borderId="4" xfId="0" applyNumberFormat="1" applyFont="1" applyFill="1" applyBorder="1" applyAlignment="1">
      <alignment horizontal="center" vertical="center" wrapText="1" readingOrder="1"/>
    </xf>
    <xf numFmtId="165" fontId="10" fillId="2" borderId="5" xfId="0" applyNumberFormat="1" applyFont="1" applyFill="1" applyBorder="1" applyAlignment="1">
      <alignment horizontal="center" vertical="center" wrapText="1" readingOrder="1"/>
    </xf>
    <xf numFmtId="0" fontId="8" fillId="0" borderId="3" xfId="0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left" vertical="top" wrapText="1" readingOrder="1"/>
    </xf>
    <xf numFmtId="0" fontId="10" fillId="2" borderId="5" xfId="0" applyNumberFormat="1" applyFont="1" applyFill="1" applyBorder="1" applyAlignment="1">
      <alignment horizontal="left" vertical="top" wrapText="1" readingOrder="1"/>
    </xf>
    <xf numFmtId="0" fontId="10" fillId="2" borderId="6" xfId="0" applyNumberFormat="1" applyFont="1" applyFill="1" applyBorder="1" applyAlignment="1">
      <alignment horizontal="center" vertical="center" wrapText="1" readingOrder="1"/>
    </xf>
    <xf numFmtId="164" fontId="11" fillId="2" borderId="6" xfId="0" applyNumberFormat="1" applyFont="1" applyFill="1" applyBorder="1" applyAlignment="1">
      <alignment horizontal="center" vertical="center" wrapText="1" readingOrder="1"/>
    </xf>
    <xf numFmtId="0" fontId="10" fillId="2" borderId="4" xfId="0" applyNumberFormat="1" applyFont="1" applyFill="1" applyBorder="1" applyAlignment="1">
      <alignment vertical="center" wrapText="1" readingOrder="1"/>
    </xf>
    <xf numFmtId="0" fontId="10" fillId="2" borderId="6" xfId="0" applyNumberFormat="1" applyFont="1" applyFill="1" applyBorder="1" applyAlignment="1">
      <alignment vertical="center" wrapText="1" readingOrder="1"/>
    </xf>
    <xf numFmtId="165" fontId="10" fillId="2" borderId="6" xfId="0" applyNumberFormat="1" applyFont="1" applyFill="1" applyBorder="1" applyAlignment="1">
      <alignment horizontal="center" vertical="center" wrapText="1" readingOrder="1"/>
    </xf>
    <xf numFmtId="166" fontId="11" fillId="2" borderId="4" xfId="0" applyNumberFormat="1" applyFont="1" applyFill="1" applyBorder="1" applyAlignment="1">
      <alignment horizontal="center" vertical="center" wrapText="1" readingOrder="1"/>
    </xf>
    <xf numFmtId="166" fontId="11" fillId="2" borderId="6" xfId="0" applyNumberFormat="1" applyFont="1" applyFill="1" applyBorder="1" applyAlignment="1">
      <alignment horizontal="center" vertical="center" wrapText="1" readingOrder="1"/>
    </xf>
    <xf numFmtId="166" fontId="11" fillId="2" borderId="5" xfId="0" applyNumberFormat="1" applyFont="1" applyFill="1" applyBorder="1" applyAlignment="1">
      <alignment horizontal="center" vertical="center" wrapText="1" readingOrder="1"/>
    </xf>
    <xf numFmtId="0" fontId="8" fillId="0" borderId="3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 vertical="center"/>
    </xf>
    <xf numFmtId="165" fontId="8" fillId="0" borderId="0" xfId="0" applyNumberFormat="1" applyFont="1" applyFill="1" applyBorder="1"/>
    <xf numFmtId="0" fontId="10" fillId="2" borderId="6" xfId="0" applyNumberFormat="1" applyFont="1" applyFill="1" applyBorder="1" applyAlignment="1">
      <alignment horizontal="left" vertical="center" wrapText="1" readingOrder="1"/>
    </xf>
    <xf numFmtId="0" fontId="10" fillId="2" borderId="7" xfId="0" applyNumberFormat="1" applyFont="1" applyFill="1" applyBorder="1" applyAlignment="1">
      <alignment horizontal="center" vertical="center" wrapText="1" readingOrder="1"/>
    </xf>
    <xf numFmtId="0" fontId="10" fillId="2" borderId="7" xfId="0" applyNumberFormat="1" applyFont="1" applyFill="1" applyBorder="1" applyAlignment="1">
      <alignment horizontal="left" vertical="center" wrapText="1" readingOrder="1"/>
    </xf>
    <xf numFmtId="164" fontId="11" fillId="2" borderId="7" xfId="0" applyNumberFormat="1" applyFont="1" applyFill="1" applyBorder="1" applyAlignment="1">
      <alignment horizontal="left" vertical="center" wrapText="1" readingOrder="1"/>
    </xf>
    <xf numFmtId="164" fontId="11" fillId="2" borderId="6" xfId="0" applyNumberFormat="1" applyFont="1" applyFill="1" applyBorder="1" applyAlignment="1">
      <alignment horizontal="left" vertical="center" wrapText="1" readingOrder="1"/>
    </xf>
    <xf numFmtId="165" fontId="10" fillId="2" borderId="7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12" fillId="0" borderId="1" xfId="0" applyNumberFormat="1" applyFont="1" applyFill="1" applyBorder="1" applyAlignment="1">
      <alignment horizontal="center" vertical="center" wrapText="1" readingOrder="1"/>
    </xf>
    <xf numFmtId="0" fontId="12" fillId="0" borderId="4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horizontal="center" vertical="center" wrapText="1" readingOrder="1"/>
    </xf>
    <xf numFmtId="164" fontId="13" fillId="2" borderId="4" xfId="0" applyNumberFormat="1" applyFont="1" applyFill="1" applyBorder="1" applyAlignment="1">
      <alignment horizontal="center" vertical="top" wrapText="1" readingOrder="1"/>
    </xf>
    <xf numFmtId="0" fontId="12" fillId="2" borderId="4" xfId="0" applyNumberFormat="1" applyFont="1" applyFill="1" applyBorder="1" applyAlignment="1">
      <alignment vertical="top" wrapText="1" readingOrder="1"/>
    </xf>
    <xf numFmtId="165" fontId="12" fillId="2" borderId="4" xfId="0" applyNumberFormat="1" applyFont="1" applyFill="1" applyBorder="1" applyAlignment="1">
      <alignment horizontal="right" vertical="top" wrapText="1" readingOrder="1"/>
    </xf>
    <xf numFmtId="166" fontId="13" fillId="2" borderId="4" xfId="0" applyNumberFormat="1" applyFont="1" applyFill="1" applyBorder="1" applyAlignment="1">
      <alignment horizontal="center" vertical="top" wrapText="1" readingOrder="1"/>
    </xf>
    <xf numFmtId="165" fontId="8" fillId="0" borderId="3" xfId="0" applyNumberFormat="1" applyFont="1" applyFill="1" applyBorder="1"/>
    <xf numFmtId="166" fontId="11" fillId="2" borderId="4" xfId="0" applyNumberFormat="1" applyFont="1" applyFill="1" applyBorder="1" applyAlignment="1">
      <alignment horizontal="center" vertical="top" wrapText="1" readingOrder="1"/>
    </xf>
    <xf numFmtId="165" fontId="11" fillId="2" borderId="4" xfId="0" applyNumberFormat="1" applyFont="1" applyFill="1" applyBorder="1" applyAlignment="1">
      <alignment horizontal="right" vertical="top" wrapText="1" readingOrder="1"/>
    </xf>
    <xf numFmtId="0" fontId="6" fillId="0" borderId="3" xfId="0" applyNumberFormat="1" applyFont="1" applyFill="1" applyBorder="1" applyAlignment="1">
      <alignment horizontal="left" vertical="top" wrapText="1" readingOrder="1"/>
    </xf>
    <xf numFmtId="0" fontId="12" fillId="0" borderId="1" xfId="0" applyNumberFormat="1" applyFont="1" applyFill="1" applyBorder="1" applyAlignment="1">
      <alignment horizontal="left" vertical="top" wrapText="1" readingOrder="1"/>
    </xf>
    <xf numFmtId="0" fontId="6" fillId="0" borderId="1" xfId="0" applyNumberFormat="1" applyFont="1" applyFill="1" applyBorder="1" applyAlignment="1">
      <alignment horizontal="left" vertical="top" wrapText="1" readingOrder="1"/>
    </xf>
    <xf numFmtId="0" fontId="15" fillId="2" borderId="3" xfId="0" applyFont="1" applyFill="1" applyBorder="1" applyAlignment="1">
      <alignment horizontal="center" vertical="center"/>
    </xf>
    <xf numFmtId="0" fontId="15" fillId="2" borderId="3" xfId="0" applyFont="1" applyFill="1" applyBorder="1"/>
    <xf numFmtId="165" fontId="10" fillId="2" borderId="3" xfId="0" applyNumberFormat="1" applyFont="1" applyFill="1" applyBorder="1" applyAlignment="1">
      <alignment horizontal="right" vertical="top" wrapText="1" readingOrder="1"/>
    </xf>
    <xf numFmtId="0" fontId="15" fillId="2" borderId="3" xfId="0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right" vertical="top" wrapText="1" readingOrder="1"/>
    </xf>
    <xf numFmtId="0" fontId="16" fillId="2" borderId="3" xfId="0" applyFont="1" applyFill="1" applyBorder="1"/>
    <xf numFmtId="165" fontId="16" fillId="2" borderId="3" xfId="0" applyNumberFormat="1" applyFont="1" applyFill="1" applyBorder="1"/>
    <xf numFmtId="165" fontId="16" fillId="3" borderId="3" xfId="0" applyNumberFormat="1" applyFont="1" applyFill="1" applyBorder="1"/>
    <xf numFmtId="14" fontId="14" fillId="0" borderId="3" xfId="0" applyNumberFormat="1" applyFont="1" applyFill="1" applyBorder="1"/>
    <xf numFmtId="165" fontId="11" fillId="3" borderId="4" xfId="0" applyNumberFormat="1" applyFont="1" applyFill="1" applyBorder="1" applyAlignment="1">
      <alignment horizontal="right" vertical="top" wrapText="1" readingOrder="1"/>
    </xf>
    <xf numFmtId="165" fontId="11" fillId="3" borderId="3" xfId="0" applyNumberFormat="1" applyFont="1" applyFill="1" applyBorder="1" applyAlignment="1">
      <alignment horizontal="right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170"/>
  <sheetViews>
    <sheetView showGridLines="0" tabSelected="1" topLeftCell="A78" workbookViewId="0">
      <selection activeCell="I28" sqref="I28:I32"/>
    </sheetView>
  </sheetViews>
  <sheetFormatPr defaultRowHeight="15"/>
  <cols>
    <col min="1" max="1" width="11.28515625" style="83" customWidth="1"/>
    <col min="2" max="2" width="12.28515625" style="17" customWidth="1"/>
    <col min="3" max="3" width="13.42578125" style="17" customWidth="1"/>
    <col min="4" max="4" width="37.28515625" style="17" customWidth="1"/>
    <col min="5" max="5" width="13.140625" style="17" customWidth="1"/>
    <col min="6" max="6" width="5.5703125" style="17" customWidth="1"/>
    <col min="7" max="7" width="12.28515625" style="17" customWidth="1"/>
    <col min="8" max="8" width="16.5703125" style="17" customWidth="1"/>
    <col min="9" max="10" width="13.7109375" style="17" customWidth="1"/>
  </cols>
  <sheetData>
    <row r="1" spans="1:10">
      <c r="A1" s="30"/>
      <c r="B1" s="30"/>
      <c r="C1" s="30"/>
      <c r="D1" s="8" t="s">
        <v>0</v>
      </c>
      <c r="E1" s="9" t="s">
        <v>1</v>
      </c>
      <c r="F1" s="9" t="s">
        <v>1</v>
      </c>
      <c r="G1" s="9"/>
      <c r="H1" s="9" t="s">
        <v>1</v>
      </c>
      <c r="I1" s="9" t="s">
        <v>1</v>
      </c>
      <c r="J1" s="9" t="s">
        <v>1</v>
      </c>
    </row>
    <row r="2" spans="1:10">
      <c r="A2" s="30"/>
      <c r="B2" s="30"/>
      <c r="C2" s="30"/>
      <c r="D2" s="30"/>
      <c r="E2" s="9" t="s">
        <v>1</v>
      </c>
      <c r="F2" s="9" t="s">
        <v>1</v>
      </c>
      <c r="G2" s="9"/>
      <c r="H2" s="9" t="s">
        <v>1</v>
      </c>
      <c r="I2" s="9" t="s">
        <v>1</v>
      </c>
      <c r="J2" s="9" t="s">
        <v>1</v>
      </c>
    </row>
    <row r="3" spans="1:10" ht="45">
      <c r="A3" s="78" t="s">
        <v>2</v>
      </c>
      <c r="B3" s="10" t="s">
        <v>113</v>
      </c>
      <c r="C3" s="31" t="s">
        <v>114</v>
      </c>
      <c r="D3" s="32"/>
      <c r="E3" s="10" t="s">
        <v>115</v>
      </c>
      <c r="F3" s="10" t="s">
        <v>116</v>
      </c>
      <c r="G3" s="10" t="s">
        <v>119</v>
      </c>
      <c r="H3" s="10" t="s">
        <v>117</v>
      </c>
      <c r="I3" s="11" t="s">
        <v>3</v>
      </c>
      <c r="J3" s="10" t="s">
        <v>4</v>
      </c>
    </row>
    <row r="4" spans="1:10" s="21" customFormat="1">
      <c r="A4" s="55" t="s">
        <v>5</v>
      </c>
      <c r="B4" s="22">
        <v>41821</v>
      </c>
      <c r="C4" s="23" t="s">
        <v>6</v>
      </c>
      <c r="D4" s="23" t="s">
        <v>7</v>
      </c>
      <c r="E4" s="24">
        <v>150</v>
      </c>
      <c r="F4" s="25">
        <v>7</v>
      </c>
      <c r="G4" s="25">
        <v>34300000</v>
      </c>
      <c r="H4" s="26">
        <v>150</v>
      </c>
      <c r="I4" s="27">
        <v>150</v>
      </c>
      <c r="J4" s="26">
        <v>0</v>
      </c>
    </row>
    <row r="5" spans="1:10">
      <c r="A5" s="78"/>
      <c r="B5" s="12"/>
      <c r="C5" s="13"/>
      <c r="D5" s="13"/>
      <c r="E5" s="14"/>
      <c r="F5" s="15"/>
      <c r="G5" s="15"/>
      <c r="H5" s="2"/>
      <c r="I5" s="2"/>
      <c r="J5" s="2"/>
    </row>
    <row r="6" spans="1:10">
      <c r="A6" s="78" t="s">
        <v>8</v>
      </c>
      <c r="B6" s="12">
        <v>41820</v>
      </c>
      <c r="C6" s="13" t="s">
        <v>9</v>
      </c>
      <c r="D6" s="13" t="s">
        <v>10</v>
      </c>
      <c r="E6" s="14">
        <v>1500</v>
      </c>
      <c r="F6" s="15">
        <v>7</v>
      </c>
      <c r="G6" s="15">
        <v>50100000</v>
      </c>
      <c r="H6" s="2">
        <v>1120</v>
      </c>
      <c r="I6" s="2">
        <v>1120</v>
      </c>
      <c r="J6" s="2">
        <v>0</v>
      </c>
    </row>
    <row r="7" spans="1:10">
      <c r="A7" s="78" t="s">
        <v>8</v>
      </c>
      <c r="B7" s="12">
        <v>41820</v>
      </c>
      <c r="C7" s="13" t="s">
        <v>9</v>
      </c>
      <c r="D7" s="13" t="s">
        <v>10</v>
      </c>
      <c r="E7" s="14">
        <v>1500</v>
      </c>
      <c r="F7" s="15">
        <v>8</v>
      </c>
      <c r="G7" s="15"/>
      <c r="H7" s="2">
        <v>0</v>
      </c>
      <c r="I7" s="16"/>
      <c r="J7" s="2">
        <v>0</v>
      </c>
    </row>
    <row r="8" spans="1:10">
      <c r="A8" s="78" t="s">
        <v>8</v>
      </c>
      <c r="B8" s="12">
        <v>41820</v>
      </c>
      <c r="C8" s="13" t="s">
        <v>9</v>
      </c>
      <c r="D8" s="13" t="s">
        <v>10</v>
      </c>
      <c r="E8" s="14">
        <v>1500</v>
      </c>
      <c r="F8" s="15">
        <v>9</v>
      </c>
      <c r="G8" s="15">
        <v>50100000</v>
      </c>
      <c r="H8" s="2">
        <v>290</v>
      </c>
      <c r="I8" s="2">
        <v>290</v>
      </c>
      <c r="J8" s="2">
        <v>0</v>
      </c>
    </row>
    <row r="9" spans="1:10">
      <c r="A9" s="78" t="s">
        <v>8</v>
      </c>
      <c r="B9" s="12">
        <v>41820</v>
      </c>
      <c r="C9" s="13" t="s">
        <v>9</v>
      </c>
      <c r="D9" s="13" t="s">
        <v>10</v>
      </c>
      <c r="E9" s="14">
        <v>1500</v>
      </c>
      <c r="F9" s="15">
        <v>10</v>
      </c>
      <c r="G9" s="15"/>
      <c r="H9" s="2">
        <v>90</v>
      </c>
      <c r="I9" s="16"/>
      <c r="J9" s="2">
        <v>90</v>
      </c>
    </row>
    <row r="10" spans="1:10">
      <c r="A10" s="79" t="s">
        <v>8</v>
      </c>
      <c r="B10" s="4">
        <v>41820</v>
      </c>
      <c r="C10" s="5" t="s">
        <v>9</v>
      </c>
      <c r="D10" s="5" t="s">
        <v>10</v>
      </c>
      <c r="E10" s="6"/>
      <c r="F10" s="7"/>
      <c r="G10" s="7">
        <v>50100000</v>
      </c>
      <c r="H10" s="1">
        <f>SUM(H6:H9)</f>
        <v>1500</v>
      </c>
      <c r="I10" s="27">
        <f>SUM(I6:I9)</f>
        <v>1410</v>
      </c>
      <c r="J10" s="1">
        <f>SUM(J6:J9)</f>
        <v>90</v>
      </c>
    </row>
    <row r="11" spans="1:10">
      <c r="A11" s="78"/>
      <c r="B11" s="12"/>
      <c r="C11" s="13"/>
      <c r="D11" s="13"/>
      <c r="E11" s="14"/>
      <c r="F11" s="15"/>
      <c r="G11" s="15"/>
      <c r="H11" s="2"/>
      <c r="I11" s="16"/>
      <c r="J11" s="2"/>
    </row>
    <row r="12" spans="1:10" s="21" customFormat="1">
      <c r="A12" s="55" t="s">
        <v>11</v>
      </c>
      <c r="B12" s="22">
        <v>41816</v>
      </c>
      <c r="C12" s="23" t="s">
        <v>12</v>
      </c>
      <c r="D12" s="23" t="s">
        <v>13</v>
      </c>
      <c r="E12" s="24">
        <v>280</v>
      </c>
      <c r="F12" s="25">
        <v>7</v>
      </c>
      <c r="G12" s="25">
        <v>50100000</v>
      </c>
      <c r="H12" s="26">
        <v>280</v>
      </c>
      <c r="I12" s="27">
        <v>280</v>
      </c>
      <c r="J12" s="26">
        <v>0</v>
      </c>
    </row>
    <row r="13" spans="1:10" ht="18.75" customHeight="1">
      <c r="A13" s="78"/>
      <c r="B13" s="12"/>
      <c r="C13" s="13"/>
      <c r="D13" s="28"/>
      <c r="E13" s="14"/>
      <c r="F13" s="15"/>
      <c r="G13" s="15"/>
      <c r="H13" s="2"/>
      <c r="I13" s="2"/>
      <c r="J13" s="2"/>
    </row>
    <row r="14" spans="1:10" ht="18.75" customHeight="1">
      <c r="A14" s="78"/>
      <c r="B14" s="12"/>
      <c r="C14" s="13"/>
      <c r="D14" s="13"/>
      <c r="E14" s="14"/>
      <c r="F14" s="15"/>
      <c r="G14" s="15"/>
      <c r="H14" s="2"/>
      <c r="I14" s="2"/>
      <c r="J14" s="2"/>
    </row>
    <row r="15" spans="1:10" s="21" customFormat="1">
      <c r="A15" s="55" t="s">
        <v>14</v>
      </c>
      <c r="B15" s="22">
        <v>41816</v>
      </c>
      <c r="C15" s="23" t="s">
        <v>15</v>
      </c>
      <c r="D15" s="23" t="s">
        <v>16</v>
      </c>
      <c r="E15" s="24">
        <v>655</v>
      </c>
      <c r="F15" s="25">
        <v>6</v>
      </c>
      <c r="G15" s="25">
        <v>50100000</v>
      </c>
      <c r="H15" s="26">
        <v>655</v>
      </c>
      <c r="I15" s="27">
        <v>655</v>
      </c>
      <c r="J15" s="26">
        <v>0</v>
      </c>
    </row>
    <row r="16" spans="1:10" ht="24.75" customHeight="1">
      <c r="A16" s="78"/>
      <c r="B16" s="12"/>
      <c r="C16" s="13"/>
      <c r="D16" s="13"/>
      <c r="E16" s="14"/>
      <c r="F16" s="15"/>
      <c r="G16" s="15"/>
      <c r="H16" s="2"/>
      <c r="I16" s="2"/>
      <c r="J16" s="2"/>
    </row>
    <row r="17" spans="1:10">
      <c r="A17" s="78" t="s">
        <v>17</v>
      </c>
      <c r="B17" s="12">
        <v>41816</v>
      </c>
      <c r="C17" s="13" t="s">
        <v>18</v>
      </c>
      <c r="D17" s="13" t="s">
        <v>19</v>
      </c>
      <c r="E17" s="14">
        <v>9850</v>
      </c>
      <c r="F17" s="15">
        <v>7</v>
      </c>
      <c r="G17" s="15">
        <v>91000000</v>
      </c>
      <c r="H17" s="2">
        <v>1636</v>
      </c>
      <c r="I17" s="16"/>
      <c r="J17" s="2">
        <v>1636</v>
      </c>
    </row>
    <row r="18" spans="1:10">
      <c r="A18" s="78" t="s">
        <v>17</v>
      </c>
      <c r="B18" s="12">
        <v>41816</v>
      </c>
      <c r="C18" s="13" t="s">
        <v>18</v>
      </c>
      <c r="D18" s="13" t="s">
        <v>19</v>
      </c>
      <c r="E18" s="14">
        <v>9850</v>
      </c>
      <c r="F18" s="15">
        <v>8</v>
      </c>
      <c r="G18" s="15">
        <v>91000000</v>
      </c>
      <c r="H18" s="2">
        <v>1636</v>
      </c>
      <c r="I18" s="2">
        <v>1566.37</v>
      </c>
      <c r="J18" s="2">
        <v>69.63</v>
      </c>
    </row>
    <row r="19" spans="1:10">
      <c r="A19" s="78" t="s">
        <v>17</v>
      </c>
      <c r="B19" s="12">
        <v>41816</v>
      </c>
      <c r="C19" s="13" t="s">
        <v>18</v>
      </c>
      <c r="D19" s="13" t="s">
        <v>19</v>
      </c>
      <c r="E19" s="14">
        <v>9850</v>
      </c>
      <c r="F19" s="15">
        <v>9</v>
      </c>
      <c r="G19" s="15">
        <v>91000000</v>
      </c>
      <c r="H19" s="2">
        <v>1636</v>
      </c>
      <c r="I19" s="2">
        <v>1633.62</v>
      </c>
      <c r="J19" s="2">
        <v>2.38</v>
      </c>
    </row>
    <row r="20" spans="1:10">
      <c r="A20" s="78" t="s">
        <v>17</v>
      </c>
      <c r="B20" s="12">
        <v>41816</v>
      </c>
      <c r="C20" s="13" t="s">
        <v>18</v>
      </c>
      <c r="D20" s="13" t="s">
        <v>19</v>
      </c>
      <c r="E20" s="14">
        <v>9850</v>
      </c>
      <c r="F20" s="15">
        <v>10</v>
      </c>
      <c r="G20" s="15">
        <v>91000000</v>
      </c>
      <c r="H20" s="2">
        <v>1636</v>
      </c>
      <c r="I20" s="2">
        <v>1470.2</v>
      </c>
      <c r="J20" s="2">
        <v>165.8</v>
      </c>
    </row>
    <row r="21" spans="1:10">
      <c r="A21" s="78" t="s">
        <v>17</v>
      </c>
      <c r="B21" s="12">
        <v>41816</v>
      </c>
      <c r="C21" s="13" t="s">
        <v>18</v>
      </c>
      <c r="D21" s="13" t="s">
        <v>19</v>
      </c>
      <c r="E21" s="14">
        <v>9850</v>
      </c>
      <c r="F21" s="15">
        <v>11</v>
      </c>
      <c r="G21" s="15">
        <v>91000000</v>
      </c>
      <c r="H21" s="2">
        <v>1636</v>
      </c>
      <c r="I21" s="2">
        <v>1471.72</v>
      </c>
      <c r="J21" s="2">
        <v>164.28</v>
      </c>
    </row>
    <row r="22" spans="1:10">
      <c r="A22" s="78" t="s">
        <v>17</v>
      </c>
      <c r="B22" s="12">
        <v>41816</v>
      </c>
      <c r="C22" s="13" t="s">
        <v>18</v>
      </c>
      <c r="D22" s="13" t="s">
        <v>19</v>
      </c>
      <c r="E22" s="14">
        <v>9850</v>
      </c>
      <c r="F22" s="15">
        <v>12</v>
      </c>
      <c r="G22" s="15">
        <v>91000000</v>
      </c>
      <c r="H22" s="2">
        <v>1670</v>
      </c>
      <c r="I22" s="2">
        <v>1364.02</v>
      </c>
      <c r="J22" s="2">
        <v>305.98</v>
      </c>
    </row>
    <row r="23" spans="1:10" s="21" customFormat="1">
      <c r="A23" s="79" t="s">
        <v>17</v>
      </c>
      <c r="B23" s="4">
        <v>41816</v>
      </c>
      <c r="C23" s="5" t="s">
        <v>18</v>
      </c>
      <c r="D23" s="5" t="s">
        <v>19</v>
      </c>
      <c r="E23" s="24"/>
      <c r="F23" s="25"/>
      <c r="G23" s="25">
        <v>9100000</v>
      </c>
      <c r="H23" s="26">
        <f>SUM(H17:H22)</f>
        <v>9850</v>
      </c>
      <c r="I23" s="27">
        <f>SUM(I17:I22)</f>
        <v>7505.93</v>
      </c>
      <c r="J23" s="26">
        <f>SUM(J17:J22)</f>
        <v>2344.0700000000002</v>
      </c>
    </row>
    <row r="24" spans="1:10">
      <c r="A24" s="78"/>
      <c r="B24" s="12"/>
      <c r="C24" s="13"/>
      <c r="D24" s="13"/>
      <c r="E24" s="14"/>
      <c r="F24" s="15"/>
      <c r="G24" s="15"/>
      <c r="H24" s="3"/>
      <c r="I24" s="3"/>
      <c r="J24" s="3"/>
    </row>
    <row r="25" spans="1:10" s="21" customFormat="1">
      <c r="A25" s="55" t="s">
        <v>20</v>
      </c>
      <c r="B25" s="22">
        <v>42004</v>
      </c>
      <c r="C25" s="23" t="s">
        <v>21</v>
      </c>
      <c r="D25" s="18" t="s">
        <v>22</v>
      </c>
      <c r="E25" s="24">
        <v>2193</v>
      </c>
      <c r="F25" s="25">
        <v>12</v>
      </c>
      <c r="G25" s="25">
        <v>34100000</v>
      </c>
      <c r="H25" s="26">
        <v>731</v>
      </c>
      <c r="I25" s="29">
        <v>135</v>
      </c>
      <c r="J25" s="26">
        <f>H25-I25</f>
        <v>596</v>
      </c>
    </row>
    <row r="26" spans="1:10">
      <c r="A26" s="78"/>
      <c r="B26" s="12"/>
      <c r="C26" s="13"/>
      <c r="D26" s="13"/>
      <c r="E26" s="14"/>
      <c r="F26" s="15"/>
      <c r="G26" s="15"/>
      <c r="H26" s="2"/>
      <c r="I26" s="16"/>
      <c r="J26" s="2"/>
    </row>
    <row r="27" spans="1:10">
      <c r="A27" s="78"/>
      <c r="B27" s="12"/>
      <c r="C27" s="13"/>
      <c r="D27" s="13"/>
      <c r="E27" s="14"/>
      <c r="F27" s="15"/>
      <c r="G27" s="15"/>
      <c r="H27" s="2"/>
      <c r="I27" s="16"/>
      <c r="J27" s="2"/>
    </row>
    <row r="28" spans="1:10">
      <c r="A28" s="78" t="s">
        <v>23</v>
      </c>
      <c r="B28" s="12">
        <v>41816</v>
      </c>
      <c r="C28" s="13" t="s">
        <v>24</v>
      </c>
      <c r="D28" s="13" t="s">
        <v>25</v>
      </c>
      <c r="E28" s="14">
        <v>1675</v>
      </c>
      <c r="F28" s="15">
        <v>6</v>
      </c>
      <c r="G28" s="15">
        <v>30100000</v>
      </c>
      <c r="H28" s="2">
        <v>412</v>
      </c>
      <c r="I28" s="2">
        <v>411.75</v>
      </c>
      <c r="J28" s="2">
        <v>0.25</v>
      </c>
    </row>
    <row r="29" spans="1:10">
      <c r="A29" s="78" t="s">
        <v>23</v>
      </c>
      <c r="B29" s="12">
        <v>41816</v>
      </c>
      <c r="C29" s="13" t="s">
        <v>24</v>
      </c>
      <c r="D29" s="13" t="s">
        <v>25</v>
      </c>
      <c r="E29" s="14">
        <v>1675</v>
      </c>
      <c r="F29" s="15">
        <v>8</v>
      </c>
      <c r="G29" s="15"/>
      <c r="H29" s="2">
        <v>0</v>
      </c>
      <c r="I29" s="16"/>
      <c r="J29" s="2">
        <v>0</v>
      </c>
    </row>
    <row r="30" spans="1:10">
      <c r="A30" s="78" t="s">
        <v>23</v>
      </c>
      <c r="B30" s="12">
        <v>41816</v>
      </c>
      <c r="C30" s="13" t="s">
        <v>24</v>
      </c>
      <c r="D30" s="13" t="s">
        <v>25</v>
      </c>
      <c r="E30" s="14">
        <v>1675</v>
      </c>
      <c r="F30" s="15">
        <v>10</v>
      </c>
      <c r="G30" s="15">
        <v>30100000</v>
      </c>
      <c r="H30" s="2">
        <v>549</v>
      </c>
      <c r="I30" s="2">
        <v>549</v>
      </c>
      <c r="J30" s="2">
        <v>0</v>
      </c>
    </row>
    <row r="31" spans="1:10">
      <c r="A31" s="78" t="s">
        <v>23</v>
      </c>
      <c r="B31" s="12">
        <v>41816</v>
      </c>
      <c r="C31" s="13" t="s">
        <v>24</v>
      </c>
      <c r="D31" s="13" t="s">
        <v>25</v>
      </c>
      <c r="E31" s="14">
        <v>1675</v>
      </c>
      <c r="F31" s="15">
        <v>11</v>
      </c>
      <c r="G31" s="15">
        <v>30100000</v>
      </c>
      <c r="H31" s="2">
        <v>412</v>
      </c>
      <c r="I31" s="2">
        <v>411.75</v>
      </c>
      <c r="J31" s="2">
        <v>0.25</v>
      </c>
    </row>
    <row r="32" spans="1:10">
      <c r="A32" s="78" t="s">
        <v>23</v>
      </c>
      <c r="B32" s="12">
        <v>41816</v>
      </c>
      <c r="C32" s="13" t="s">
        <v>24</v>
      </c>
      <c r="D32" s="13" t="s">
        <v>25</v>
      </c>
      <c r="E32" s="14">
        <v>1675</v>
      </c>
      <c r="F32" s="15">
        <v>12</v>
      </c>
      <c r="G32" s="15">
        <v>30100000</v>
      </c>
      <c r="H32" s="2">
        <v>302</v>
      </c>
      <c r="I32" s="2">
        <v>301.95</v>
      </c>
      <c r="J32" s="2">
        <v>0.05</v>
      </c>
    </row>
    <row r="33" spans="1:10" s="21" customFormat="1">
      <c r="A33" s="55"/>
      <c r="B33" s="22"/>
      <c r="C33" s="23"/>
      <c r="D33" s="23"/>
      <c r="E33" s="24"/>
      <c r="F33" s="25"/>
      <c r="G33" s="25">
        <v>30100000</v>
      </c>
      <c r="H33" s="26">
        <f>SUM(H28:H32)</f>
        <v>1675</v>
      </c>
      <c r="I33" s="27">
        <f>SUM(I28:I32)</f>
        <v>1674.45</v>
      </c>
      <c r="J33" s="26">
        <f>SUM(J28:J32)</f>
        <v>0.55000000000000004</v>
      </c>
    </row>
    <row r="34" spans="1:10">
      <c r="A34" s="78"/>
      <c r="B34" s="12"/>
      <c r="C34" s="13"/>
      <c r="D34" s="13"/>
      <c r="E34" s="14"/>
      <c r="F34" s="15"/>
      <c r="G34" s="15"/>
      <c r="H34" s="2"/>
      <c r="I34" s="2"/>
      <c r="J34" s="2"/>
    </row>
    <row r="35" spans="1:10" s="21" customFormat="1">
      <c r="A35" s="55" t="s">
        <v>26</v>
      </c>
      <c r="B35" s="22">
        <v>41999</v>
      </c>
      <c r="C35" s="23" t="s">
        <v>27</v>
      </c>
      <c r="D35" s="23" t="s">
        <v>28</v>
      </c>
      <c r="E35" s="24">
        <v>2520</v>
      </c>
      <c r="F35" s="25">
        <v>12</v>
      </c>
      <c r="G35" s="25">
        <v>79800000</v>
      </c>
      <c r="H35" s="26">
        <v>2520</v>
      </c>
      <c r="I35" s="27">
        <v>2520</v>
      </c>
      <c r="J35" s="26">
        <v>0</v>
      </c>
    </row>
    <row r="36" spans="1:10" ht="21.75" customHeight="1">
      <c r="A36" s="78"/>
      <c r="B36" s="12"/>
      <c r="C36" s="13"/>
      <c r="D36" s="13"/>
      <c r="E36" s="14"/>
      <c r="F36" s="15"/>
      <c r="G36" s="15"/>
      <c r="H36" s="2"/>
      <c r="I36" s="2"/>
      <c r="J36" s="2"/>
    </row>
    <row r="37" spans="1:10" s="21" customFormat="1">
      <c r="A37" s="55" t="s">
        <v>29</v>
      </c>
      <c r="B37" s="22">
        <v>41997</v>
      </c>
      <c r="C37" s="23" t="s">
        <v>30</v>
      </c>
      <c r="D37" s="23" t="s">
        <v>31</v>
      </c>
      <c r="E37" s="24">
        <v>400</v>
      </c>
      <c r="F37" s="25">
        <v>12</v>
      </c>
      <c r="G37" s="25">
        <v>79800000</v>
      </c>
      <c r="H37" s="26">
        <v>400</v>
      </c>
      <c r="I37" s="27">
        <v>400</v>
      </c>
      <c r="J37" s="26">
        <v>0</v>
      </c>
    </row>
    <row r="38" spans="1:10" ht="18.75" customHeight="1">
      <c r="A38" s="78"/>
      <c r="B38" s="12"/>
      <c r="C38" s="13"/>
      <c r="D38" s="13"/>
      <c r="E38" s="14"/>
      <c r="F38" s="15"/>
      <c r="G38" s="15"/>
      <c r="H38" s="2"/>
      <c r="I38" s="2"/>
      <c r="J38" s="2"/>
    </row>
    <row r="39" spans="1:10" s="21" customFormat="1" ht="30">
      <c r="A39" s="55" t="s">
        <v>32</v>
      </c>
      <c r="B39" s="22">
        <v>41997</v>
      </c>
      <c r="C39" s="23" t="s">
        <v>33</v>
      </c>
      <c r="D39" s="23" t="s">
        <v>34</v>
      </c>
      <c r="E39" s="24">
        <v>119</v>
      </c>
      <c r="F39" s="25">
        <v>12</v>
      </c>
      <c r="G39" s="25">
        <v>80500000</v>
      </c>
      <c r="H39" s="26">
        <v>119</v>
      </c>
      <c r="I39" s="27">
        <v>119</v>
      </c>
      <c r="J39" s="26">
        <v>0</v>
      </c>
    </row>
    <row r="40" spans="1:10">
      <c r="A40" s="78"/>
      <c r="B40" s="12"/>
      <c r="C40" s="13"/>
      <c r="D40" s="13"/>
      <c r="E40" s="14"/>
      <c r="F40" s="15"/>
      <c r="G40" s="15"/>
      <c r="H40" s="2"/>
      <c r="I40" s="2"/>
      <c r="J40" s="2"/>
    </row>
    <row r="41" spans="1:10" ht="18.75" customHeight="1">
      <c r="A41" s="78"/>
      <c r="B41" s="12"/>
      <c r="C41" s="13"/>
      <c r="D41" s="13"/>
      <c r="E41" s="14"/>
      <c r="F41" s="15"/>
      <c r="G41" s="15"/>
      <c r="H41" s="2"/>
      <c r="I41" s="2"/>
      <c r="J41" s="2"/>
    </row>
    <row r="42" spans="1:10" s="21" customFormat="1">
      <c r="A42" s="55" t="s">
        <v>35</v>
      </c>
      <c r="B42" s="22">
        <v>41996</v>
      </c>
      <c r="C42" s="23" t="s">
        <v>36</v>
      </c>
      <c r="D42" s="23" t="s">
        <v>37</v>
      </c>
      <c r="E42" s="24">
        <v>2000</v>
      </c>
      <c r="F42" s="25">
        <v>12</v>
      </c>
      <c r="G42" s="25">
        <v>64100000</v>
      </c>
      <c r="H42" s="26">
        <v>2000</v>
      </c>
      <c r="I42" s="29">
        <v>40</v>
      </c>
      <c r="J42" s="26">
        <v>2000</v>
      </c>
    </row>
    <row r="43" spans="1:10">
      <c r="A43" s="78"/>
      <c r="B43" s="12"/>
      <c r="C43" s="13"/>
      <c r="D43" s="13"/>
      <c r="E43" s="14"/>
      <c r="F43" s="15"/>
      <c r="G43" s="15"/>
      <c r="H43" s="2"/>
      <c r="I43" s="16"/>
      <c r="J43" s="2"/>
    </row>
    <row r="44" spans="1:10" s="21" customFormat="1">
      <c r="A44" s="55" t="s">
        <v>38</v>
      </c>
      <c r="B44" s="22">
        <v>41991</v>
      </c>
      <c r="C44" s="23" t="s">
        <v>39</v>
      </c>
      <c r="D44" s="23" t="s">
        <v>40</v>
      </c>
      <c r="E44" s="24">
        <v>2490</v>
      </c>
      <c r="F44" s="25">
        <v>12</v>
      </c>
      <c r="G44" s="25">
        <v>39100000</v>
      </c>
      <c r="H44" s="26">
        <v>2490</v>
      </c>
      <c r="I44" s="27">
        <v>2490</v>
      </c>
      <c r="J44" s="26">
        <v>0</v>
      </c>
    </row>
    <row r="45" spans="1:10">
      <c r="A45" s="78"/>
      <c r="B45" s="12"/>
      <c r="C45" s="13"/>
      <c r="D45" s="13"/>
      <c r="E45" s="14"/>
      <c r="F45" s="15"/>
      <c r="G45" s="15"/>
      <c r="H45" s="2"/>
      <c r="I45" s="2"/>
      <c r="J45" s="2"/>
    </row>
    <row r="46" spans="1:10" s="21" customFormat="1">
      <c r="A46" s="55" t="s">
        <v>41</v>
      </c>
      <c r="B46" s="22">
        <v>41990</v>
      </c>
      <c r="C46" s="23" t="s">
        <v>42</v>
      </c>
      <c r="D46" s="23" t="s">
        <v>43</v>
      </c>
      <c r="E46" s="24">
        <v>1800</v>
      </c>
      <c r="F46" s="25">
        <v>12</v>
      </c>
      <c r="G46" s="25">
        <v>44400000</v>
      </c>
      <c r="H46" s="26">
        <v>1800</v>
      </c>
      <c r="I46" s="27">
        <v>1800</v>
      </c>
      <c r="J46" s="26">
        <v>0</v>
      </c>
    </row>
    <row r="47" spans="1:10">
      <c r="A47" s="78"/>
      <c r="B47" s="12"/>
      <c r="C47" s="13"/>
      <c r="D47" s="13"/>
      <c r="E47" s="14"/>
      <c r="F47" s="15"/>
      <c r="G47" s="15"/>
      <c r="H47" s="2"/>
      <c r="I47" s="2"/>
      <c r="J47" s="2"/>
    </row>
    <row r="48" spans="1:10" s="21" customFormat="1">
      <c r="A48" s="55" t="s">
        <v>44</v>
      </c>
      <c r="B48" s="22">
        <v>41989</v>
      </c>
      <c r="C48" s="23" t="s">
        <v>45</v>
      </c>
      <c r="D48" s="23" t="s">
        <v>46</v>
      </c>
      <c r="E48" s="24">
        <v>48500</v>
      </c>
      <c r="F48" s="25">
        <v>12</v>
      </c>
      <c r="G48" s="25">
        <v>34100000</v>
      </c>
      <c r="H48" s="26">
        <v>48500</v>
      </c>
      <c r="I48" s="27">
        <v>48500</v>
      </c>
      <c r="J48" s="26">
        <v>0</v>
      </c>
    </row>
    <row r="49" spans="1:10">
      <c r="A49" s="78"/>
      <c r="B49" s="12"/>
      <c r="C49" s="13"/>
      <c r="D49" s="13"/>
      <c r="E49" s="14"/>
      <c r="F49" s="15"/>
      <c r="G49" s="15"/>
      <c r="H49" s="2"/>
      <c r="I49" s="2"/>
      <c r="J49" s="2"/>
    </row>
    <row r="50" spans="1:10" s="21" customFormat="1" ht="14.25" customHeight="1">
      <c r="A50" s="55" t="s">
        <v>47</v>
      </c>
      <c r="B50" s="22">
        <v>41982</v>
      </c>
      <c r="C50" s="23" t="s">
        <v>48</v>
      </c>
      <c r="D50" s="23" t="s">
        <v>49</v>
      </c>
      <c r="E50" s="24">
        <v>3327</v>
      </c>
      <c r="F50" s="25">
        <v>12</v>
      </c>
      <c r="G50" s="25">
        <v>30200000</v>
      </c>
      <c r="H50" s="26">
        <v>3327</v>
      </c>
      <c r="I50" s="27">
        <v>3327</v>
      </c>
      <c r="J50" s="26">
        <v>0</v>
      </c>
    </row>
    <row r="51" spans="1:10">
      <c r="A51" s="78"/>
      <c r="B51" s="12"/>
      <c r="C51" s="13"/>
      <c r="D51" s="13"/>
      <c r="E51" s="14"/>
      <c r="F51" s="15"/>
      <c r="G51" s="15"/>
      <c r="H51" s="2"/>
      <c r="I51" s="2"/>
      <c r="J51" s="2"/>
    </row>
    <row r="52" spans="1:10" s="21" customFormat="1">
      <c r="A52" s="55" t="s">
        <v>50</v>
      </c>
      <c r="B52" s="22">
        <v>41979</v>
      </c>
      <c r="C52" s="23" t="s">
        <v>51</v>
      </c>
      <c r="D52" s="23" t="s">
        <v>52</v>
      </c>
      <c r="E52" s="24">
        <v>338.04</v>
      </c>
      <c r="F52" s="25">
        <v>12</v>
      </c>
      <c r="G52" s="25">
        <v>30200000</v>
      </c>
      <c r="H52" s="26">
        <v>338.04</v>
      </c>
      <c r="I52" s="27">
        <v>338.04</v>
      </c>
      <c r="J52" s="26">
        <v>0</v>
      </c>
    </row>
    <row r="53" spans="1:10">
      <c r="A53" s="78"/>
      <c r="B53" s="12"/>
      <c r="C53" s="13"/>
      <c r="D53" s="13"/>
      <c r="E53" s="14"/>
      <c r="F53" s="15"/>
      <c r="G53" s="15"/>
      <c r="H53" s="2"/>
      <c r="I53" s="2"/>
      <c r="J53" s="2"/>
    </row>
    <row r="54" spans="1:10" s="21" customFormat="1">
      <c r="A54" s="73" t="s">
        <v>53</v>
      </c>
      <c r="B54" s="75">
        <v>41979</v>
      </c>
      <c r="C54" s="74" t="s">
        <v>54</v>
      </c>
      <c r="D54" s="74" t="s">
        <v>55</v>
      </c>
      <c r="E54" s="77">
        <v>592.5</v>
      </c>
      <c r="F54" s="66">
        <v>12</v>
      </c>
      <c r="G54" s="25">
        <v>30100000</v>
      </c>
      <c r="H54" s="26">
        <v>200</v>
      </c>
      <c r="I54" s="27">
        <v>200</v>
      </c>
      <c r="J54" s="26">
        <f>H54-I54</f>
        <v>0</v>
      </c>
    </row>
    <row r="55" spans="1:10" s="21" customFormat="1">
      <c r="A55" s="61"/>
      <c r="B55" s="76"/>
      <c r="C55" s="72"/>
      <c r="D55" s="72"/>
      <c r="E55" s="65"/>
      <c r="F55" s="67"/>
      <c r="G55" s="25">
        <v>30100000</v>
      </c>
      <c r="H55" s="26">
        <v>287.5</v>
      </c>
      <c r="I55" s="27">
        <v>287.5</v>
      </c>
      <c r="J55" s="26">
        <f t="shared" ref="J55:J57" si="0">H55-I55</f>
        <v>0</v>
      </c>
    </row>
    <row r="56" spans="1:10" s="21" customFormat="1">
      <c r="A56" s="61"/>
      <c r="B56" s="76"/>
      <c r="C56" s="72"/>
      <c r="D56" s="72"/>
      <c r="E56" s="65"/>
      <c r="F56" s="67"/>
      <c r="G56" s="25">
        <v>30200000</v>
      </c>
      <c r="H56" s="26">
        <v>45</v>
      </c>
      <c r="I56" s="27">
        <v>45</v>
      </c>
      <c r="J56" s="26">
        <f t="shared" si="0"/>
        <v>0</v>
      </c>
    </row>
    <row r="57" spans="1:10" s="21" customFormat="1">
      <c r="A57" s="48"/>
      <c r="B57" s="54"/>
      <c r="C57" s="53"/>
      <c r="D57" s="53"/>
      <c r="E57" s="57"/>
      <c r="F57" s="68"/>
      <c r="G57" s="25">
        <v>31500000</v>
      </c>
      <c r="H57" s="26">
        <v>60</v>
      </c>
      <c r="I57" s="27">
        <v>60</v>
      </c>
      <c r="J57" s="26">
        <f t="shared" si="0"/>
        <v>0</v>
      </c>
    </row>
    <row r="58" spans="1:10">
      <c r="A58" s="78"/>
      <c r="B58" s="12"/>
      <c r="C58" s="13"/>
      <c r="D58" s="13"/>
      <c r="E58" s="14"/>
      <c r="F58" s="15"/>
      <c r="G58" s="15"/>
      <c r="H58" s="2"/>
      <c r="I58" s="2"/>
      <c r="J58" s="2"/>
    </row>
    <row r="59" spans="1:10" s="21" customFormat="1">
      <c r="A59" s="55" t="s">
        <v>56</v>
      </c>
      <c r="B59" s="22">
        <v>41981</v>
      </c>
      <c r="C59" s="23" t="s">
        <v>57</v>
      </c>
      <c r="D59" s="23" t="s">
        <v>58</v>
      </c>
      <c r="E59" s="24">
        <v>687.2</v>
      </c>
      <c r="F59" s="25">
        <v>12</v>
      </c>
      <c r="G59" s="25">
        <v>22800000</v>
      </c>
      <c r="H59" s="26">
        <v>687.2</v>
      </c>
      <c r="I59" s="27">
        <v>687.2</v>
      </c>
      <c r="J59" s="26">
        <v>0</v>
      </c>
    </row>
    <row r="60" spans="1:10">
      <c r="A60" s="78"/>
      <c r="B60" s="12"/>
      <c r="C60" s="13"/>
      <c r="D60" s="13"/>
      <c r="E60" s="14"/>
      <c r="F60" s="15"/>
      <c r="G60" s="15"/>
      <c r="H60" s="2"/>
      <c r="I60" s="2"/>
      <c r="J60" s="2"/>
    </row>
    <row r="61" spans="1:10">
      <c r="A61" s="78" t="s">
        <v>59</v>
      </c>
      <c r="B61" s="12">
        <v>41807</v>
      </c>
      <c r="C61" s="13" t="s">
        <v>60</v>
      </c>
      <c r="D61" s="13" t="s">
        <v>61</v>
      </c>
      <c r="E61" s="14">
        <v>1500</v>
      </c>
      <c r="F61" s="15">
        <v>6</v>
      </c>
      <c r="G61" s="15"/>
      <c r="H61" s="2">
        <v>1061.7</v>
      </c>
      <c r="I61" s="2">
        <v>1061.7</v>
      </c>
      <c r="J61" s="2">
        <v>0</v>
      </c>
    </row>
    <row r="62" spans="1:10">
      <c r="A62" s="78" t="s">
        <v>59</v>
      </c>
      <c r="B62" s="12">
        <v>41807</v>
      </c>
      <c r="C62" s="13" t="s">
        <v>60</v>
      </c>
      <c r="D62" s="13" t="s">
        <v>61</v>
      </c>
      <c r="E62" s="14">
        <v>1500</v>
      </c>
      <c r="F62" s="15">
        <v>7</v>
      </c>
      <c r="G62" s="15"/>
      <c r="H62" s="2">
        <v>73</v>
      </c>
      <c r="I62" s="16"/>
      <c r="J62" s="2">
        <v>73</v>
      </c>
    </row>
    <row r="63" spans="1:10">
      <c r="A63" s="78" t="s">
        <v>59</v>
      </c>
      <c r="B63" s="12">
        <v>41807</v>
      </c>
      <c r="C63" s="13" t="s">
        <v>60</v>
      </c>
      <c r="D63" s="13" t="s">
        <v>61</v>
      </c>
      <c r="E63" s="14">
        <v>1500</v>
      </c>
      <c r="F63" s="15">
        <v>8</v>
      </c>
      <c r="G63" s="15"/>
      <c r="H63" s="2">
        <v>73</v>
      </c>
      <c r="I63" s="16"/>
      <c r="J63" s="2">
        <v>73</v>
      </c>
    </row>
    <row r="64" spans="1:10">
      <c r="A64" s="78" t="s">
        <v>59</v>
      </c>
      <c r="B64" s="12">
        <v>41807</v>
      </c>
      <c r="C64" s="13" t="s">
        <v>60</v>
      </c>
      <c r="D64" s="13" t="s">
        <v>61</v>
      </c>
      <c r="E64" s="14">
        <v>1500</v>
      </c>
      <c r="F64" s="15">
        <v>9</v>
      </c>
      <c r="G64" s="15"/>
      <c r="H64" s="2">
        <v>73</v>
      </c>
      <c r="I64" s="16"/>
      <c r="J64" s="2">
        <v>73</v>
      </c>
    </row>
    <row r="65" spans="1:10">
      <c r="A65" s="78" t="s">
        <v>59</v>
      </c>
      <c r="B65" s="12">
        <v>41807</v>
      </c>
      <c r="C65" s="13" t="s">
        <v>60</v>
      </c>
      <c r="D65" s="13" t="s">
        <v>61</v>
      </c>
      <c r="E65" s="14">
        <v>1500</v>
      </c>
      <c r="F65" s="15">
        <v>10</v>
      </c>
      <c r="G65" s="15"/>
      <c r="H65" s="2">
        <v>73</v>
      </c>
      <c r="I65" s="16"/>
      <c r="J65" s="2">
        <v>73</v>
      </c>
    </row>
    <row r="66" spans="1:10">
      <c r="A66" s="78" t="s">
        <v>59</v>
      </c>
      <c r="B66" s="12">
        <v>41807</v>
      </c>
      <c r="C66" s="13" t="s">
        <v>60</v>
      </c>
      <c r="D66" s="13" t="s">
        <v>61</v>
      </c>
      <c r="E66" s="14">
        <v>1500</v>
      </c>
      <c r="F66" s="15">
        <v>11</v>
      </c>
      <c r="G66" s="15"/>
      <c r="H66" s="2">
        <v>73</v>
      </c>
      <c r="I66" s="16"/>
      <c r="J66" s="2">
        <v>73</v>
      </c>
    </row>
    <row r="67" spans="1:10">
      <c r="A67" s="78" t="s">
        <v>59</v>
      </c>
      <c r="B67" s="12">
        <v>41807</v>
      </c>
      <c r="C67" s="13" t="s">
        <v>60</v>
      </c>
      <c r="D67" s="13" t="s">
        <v>61</v>
      </c>
      <c r="E67" s="14">
        <v>1500</v>
      </c>
      <c r="F67" s="15">
        <v>12</v>
      </c>
      <c r="G67" s="15"/>
      <c r="H67" s="2">
        <v>73.3</v>
      </c>
      <c r="I67" s="16"/>
      <c r="J67" s="2">
        <v>73.3</v>
      </c>
    </row>
    <row r="68" spans="1:10" s="21" customFormat="1">
      <c r="A68" s="79" t="s">
        <v>59</v>
      </c>
      <c r="B68" s="4">
        <v>41807</v>
      </c>
      <c r="C68" s="5" t="s">
        <v>60</v>
      </c>
      <c r="D68" s="5" t="s">
        <v>61</v>
      </c>
      <c r="E68" s="19">
        <v>1500</v>
      </c>
      <c r="F68" s="25"/>
      <c r="G68" s="25">
        <v>48400000</v>
      </c>
      <c r="H68" s="26">
        <f>SUM(H61:H67)</f>
        <v>1500</v>
      </c>
      <c r="I68" s="27">
        <f>SUM(I61:I67)</f>
        <v>1061.7</v>
      </c>
      <c r="J68" s="26">
        <f>SUM(J61:J67)</f>
        <v>438.3</v>
      </c>
    </row>
    <row r="69" spans="1:10">
      <c r="A69" s="78"/>
      <c r="B69" s="12"/>
      <c r="C69" s="13"/>
      <c r="D69" s="13"/>
      <c r="E69" s="14"/>
      <c r="F69" s="15"/>
      <c r="G69" s="15"/>
      <c r="H69" s="2"/>
      <c r="I69" s="16"/>
      <c r="J69" s="2"/>
    </row>
    <row r="70" spans="1:10" s="21" customFormat="1">
      <c r="A70" s="47" t="s">
        <v>62</v>
      </c>
      <c r="B70" s="49">
        <v>41978</v>
      </c>
      <c r="C70" s="63" t="s">
        <v>63</v>
      </c>
      <c r="D70" s="51" t="s">
        <v>64</v>
      </c>
      <c r="E70" s="56">
        <v>1743.15</v>
      </c>
      <c r="F70" s="66">
        <v>12</v>
      </c>
      <c r="G70" s="25">
        <v>22800000</v>
      </c>
      <c r="H70" s="26">
        <v>1452.45</v>
      </c>
      <c r="I70" s="27">
        <v>1452.45</v>
      </c>
      <c r="J70" s="26">
        <f>H70-I70</f>
        <v>0</v>
      </c>
    </row>
    <row r="71" spans="1:10" s="21" customFormat="1">
      <c r="A71" s="61"/>
      <c r="B71" s="62"/>
      <c r="C71" s="64"/>
      <c r="D71" s="72"/>
      <c r="E71" s="65"/>
      <c r="F71" s="67"/>
      <c r="G71" s="25">
        <v>30200000</v>
      </c>
      <c r="H71" s="26">
        <v>290.7</v>
      </c>
      <c r="I71" s="27">
        <v>290.7</v>
      </c>
      <c r="J71" s="26">
        <f t="shared" ref="J71" si="1">H71-I71</f>
        <v>0</v>
      </c>
    </row>
    <row r="72" spans="1:10">
      <c r="A72" s="78"/>
      <c r="B72" s="12"/>
      <c r="C72" s="13"/>
      <c r="D72" s="13"/>
      <c r="E72" s="14"/>
      <c r="F72" s="15"/>
      <c r="G72" s="15"/>
      <c r="H72" s="2"/>
      <c r="I72" s="2"/>
      <c r="J72" s="2"/>
    </row>
    <row r="73" spans="1:10" s="21" customFormat="1" ht="13.5" customHeight="1">
      <c r="A73" s="55" t="s">
        <v>65</v>
      </c>
      <c r="B73" s="22">
        <v>41972</v>
      </c>
      <c r="C73" s="23" t="s">
        <v>66</v>
      </c>
      <c r="D73" s="23" t="s">
        <v>67</v>
      </c>
      <c r="E73" s="24">
        <v>2436</v>
      </c>
      <c r="F73" s="25">
        <v>12</v>
      </c>
      <c r="G73" s="25">
        <v>32300000</v>
      </c>
      <c r="H73" s="26">
        <v>2436</v>
      </c>
      <c r="I73" s="27">
        <v>2436</v>
      </c>
      <c r="J73" s="26">
        <v>0</v>
      </c>
    </row>
    <row r="74" spans="1:10">
      <c r="A74" s="78"/>
      <c r="B74" s="12"/>
      <c r="C74" s="13"/>
      <c r="D74" s="13"/>
      <c r="E74" s="14"/>
      <c r="F74" s="15"/>
      <c r="G74" s="15"/>
      <c r="H74" s="2"/>
      <c r="I74" s="2"/>
      <c r="J74" s="2"/>
    </row>
    <row r="75" spans="1:10" s="21" customFormat="1">
      <c r="A75" s="55" t="s">
        <v>68</v>
      </c>
      <c r="B75" s="22">
        <v>41972</v>
      </c>
      <c r="C75" s="23" t="s">
        <v>69</v>
      </c>
      <c r="D75" s="23" t="s">
        <v>70</v>
      </c>
      <c r="E75" s="24">
        <v>2400</v>
      </c>
      <c r="F75" s="25">
        <v>12</v>
      </c>
      <c r="G75" s="25">
        <v>39100000</v>
      </c>
      <c r="H75" s="26">
        <v>2400</v>
      </c>
      <c r="I75" s="27">
        <v>2400</v>
      </c>
      <c r="J75" s="26">
        <v>0</v>
      </c>
    </row>
    <row r="76" spans="1:10">
      <c r="A76" s="78"/>
      <c r="B76" s="12"/>
      <c r="C76" s="13"/>
      <c r="D76" s="13"/>
      <c r="E76" s="14"/>
      <c r="F76" s="15"/>
      <c r="G76" s="15"/>
      <c r="H76" s="2"/>
      <c r="I76" s="2"/>
      <c r="J76" s="2"/>
    </row>
    <row r="77" spans="1:10" s="21" customFormat="1" ht="30">
      <c r="A77" s="55" t="s">
        <v>71</v>
      </c>
      <c r="B77" s="22">
        <v>41934</v>
      </c>
      <c r="C77" s="23" t="s">
        <v>21</v>
      </c>
      <c r="D77" s="23" t="s">
        <v>22</v>
      </c>
      <c r="E77" s="24">
        <v>26860</v>
      </c>
      <c r="F77" s="25">
        <v>10</v>
      </c>
      <c r="G77" s="25">
        <v>34100000</v>
      </c>
      <c r="H77" s="26">
        <v>26860</v>
      </c>
      <c r="I77" s="27">
        <v>26860</v>
      </c>
      <c r="J77" s="26">
        <v>0</v>
      </c>
    </row>
    <row r="78" spans="1:10">
      <c r="A78" s="78"/>
      <c r="B78" s="12"/>
      <c r="C78" s="13"/>
      <c r="D78" s="13"/>
      <c r="E78" s="14"/>
      <c r="F78" s="15"/>
      <c r="G78" s="15"/>
      <c r="H78" s="2"/>
      <c r="I78" s="16"/>
      <c r="J78" s="2"/>
    </row>
    <row r="79" spans="1:10">
      <c r="A79" s="78" t="s">
        <v>72</v>
      </c>
      <c r="B79" s="12">
        <v>41929</v>
      </c>
      <c r="C79" s="13" t="s">
        <v>73</v>
      </c>
      <c r="D79" s="13" t="s">
        <v>74</v>
      </c>
      <c r="E79" s="14">
        <v>2000</v>
      </c>
      <c r="F79" s="15">
        <v>11</v>
      </c>
      <c r="G79" s="15">
        <v>64200000</v>
      </c>
      <c r="H79" s="2">
        <v>1000</v>
      </c>
      <c r="I79" s="2">
        <v>0.05</v>
      </c>
      <c r="J79" s="2">
        <v>999.95</v>
      </c>
    </row>
    <row r="80" spans="1:10">
      <c r="A80" s="78" t="s">
        <v>72</v>
      </c>
      <c r="B80" s="12">
        <v>41929</v>
      </c>
      <c r="C80" s="13" t="s">
        <v>73</v>
      </c>
      <c r="D80" s="13" t="s">
        <v>74</v>
      </c>
      <c r="E80" s="14">
        <v>2000</v>
      </c>
      <c r="F80" s="15">
        <v>12</v>
      </c>
      <c r="G80" s="15">
        <v>64200000</v>
      </c>
      <c r="H80" s="2">
        <v>1000</v>
      </c>
      <c r="I80" s="2">
        <v>163.44999999999999</v>
      </c>
      <c r="J80" s="2">
        <v>836.55</v>
      </c>
    </row>
    <row r="81" spans="1:10" s="21" customFormat="1">
      <c r="A81" s="55"/>
      <c r="B81" s="22"/>
      <c r="C81" s="23"/>
      <c r="D81" s="23"/>
      <c r="E81" s="24"/>
      <c r="F81" s="25"/>
      <c r="G81" s="25">
        <v>64200000</v>
      </c>
      <c r="H81" s="26"/>
      <c r="I81" s="27">
        <f>SUM(I79:I80)</f>
        <v>163.5</v>
      </c>
      <c r="J81" s="26"/>
    </row>
    <row r="82" spans="1:10">
      <c r="A82" s="78"/>
      <c r="B82" s="12"/>
      <c r="C82" s="13"/>
      <c r="D82" s="13"/>
      <c r="E82" s="14"/>
      <c r="F82" s="15"/>
      <c r="G82" s="15"/>
      <c r="H82" s="2"/>
      <c r="I82" s="2"/>
      <c r="J82" s="2"/>
    </row>
    <row r="83" spans="1:10" s="21" customFormat="1">
      <c r="A83" s="55" t="s">
        <v>75</v>
      </c>
      <c r="B83" s="22">
        <v>41920</v>
      </c>
      <c r="C83" s="23" t="s">
        <v>76</v>
      </c>
      <c r="D83" s="23" t="s">
        <v>77</v>
      </c>
      <c r="E83" s="24">
        <v>27055</v>
      </c>
      <c r="F83" s="25">
        <v>10</v>
      </c>
      <c r="G83" s="25">
        <v>30200000</v>
      </c>
      <c r="H83" s="26">
        <v>27055</v>
      </c>
      <c r="I83" s="27">
        <v>27055</v>
      </c>
      <c r="J83" s="26">
        <v>0</v>
      </c>
    </row>
    <row r="84" spans="1:10">
      <c r="A84" s="78"/>
      <c r="B84" s="12"/>
      <c r="C84" s="13"/>
      <c r="D84" s="13"/>
      <c r="E84" s="14"/>
      <c r="F84" s="15"/>
      <c r="G84" s="15"/>
      <c r="H84" s="2"/>
      <c r="I84" s="16"/>
      <c r="J84" s="2"/>
    </row>
    <row r="85" spans="1:10">
      <c r="A85" s="78"/>
      <c r="B85" s="12"/>
      <c r="C85" s="13"/>
      <c r="D85" s="13"/>
      <c r="E85" s="14"/>
      <c r="F85" s="15"/>
      <c r="G85" s="15"/>
      <c r="H85" s="2"/>
      <c r="I85" s="16"/>
      <c r="J85" s="2"/>
    </row>
    <row r="86" spans="1:10">
      <c r="A86" s="78" t="s">
        <v>78</v>
      </c>
      <c r="B86" s="12">
        <v>41914</v>
      </c>
      <c r="C86" s="13" t="s">
        <v>79</v>
      </c>
      <c r="D86" s="13" t="s">
        <v>80</v>
      </c>
      <c r="E86" s="14">
        <v>105</v>
      </c>
      <c r="F86" s="15">
        <v>11</v>
      </c>
      <c r="G86" s="15">
        <v>72400000</v>
      </c>
      <c r="H86" s="2">
        <v>35</v>
      </c>
      <c r="I86" s="2">
        <v>18.29</v>
      </c>
      <c r="J86" s="2">
        <v>16.71</v>
      </c>
    </row>
    <row r="87" spans="1:10">
      <c r="A87" s="78" t="s">
        <v>78</v>
      </c>
      <c r="B87" s="12">
        <v>41914</v>
      </c>
      <c r="C87" s="13" t="s">
        <v>79</v>
      </c>
      <c r="D87" s="13" t="s">
        <v>80</v>
      </c>
      <c r="E87" s="14">
        <v>105</v>
      </c>
      <c r="F87" s="15">
        <v>12</v>
      </c>
      <c r="G87" s="15">
        <v>72400000</v>
      </c>
      <c r="H87" s="2">
        <v>70</v>
      </c>
      <c r="I87" s="2">
        <v>21</v>
      </c>
      <c r="J87" s="2">
        <v>49</v>
      </c>
    </row>
    <row r="88" spans="1:10">
      <c r="A88" s="78" t="s">
        <v>81</v>
      </c>
      <c r="B88" s="12">
        <v>41914</v>
      </c>
      <c r="C88" s="13" t="s">
        <v>79</v>
      </c>
      <c r="D88" s="13" t="s">
        <v>80</v>
      </c>
      <c r="E88" s="14">
        <v>30</v>
      </c>
      <c r="F88" s="15">
        <v>10</v>
      </c>
      <c r="G88" s="15">
        <v>72400000</v>
      </c>
      <c r="H88" s="2">
        <v>30</v>
      </c>
      <c r="I88" s="2">
        <v>30</v>
      </c>
      <c r="J88" s="2">
        <v>0</v>
      </c>
    </row>
    <row r="89" spans="1:10" s="21" customFormat="1">
      <c r="A89" s="55"/>
      <c r="B89" s="22"/>
      <c r="C89" s="23"/>
      <c r="D89" s="23"/>
      <c r="E89" s="24"/>
      <c r="F89" s="25"/>
      <c r="G89" s="25">
        <v>72400000</v>
      </c>
      <c r="H89" s="26">
        <f>SUM(H86:H88)</f>
        <v>135</v>
      </c>
      <c r="I89" s="27">
        <f>SUM(I86:I88)</f>
        <v>69.289999999999992</v>
      </c>
      <c r="J89" s="26">
        <f>SUM(J86:J88)</f>
        <v>65.710000000000008</v>
      </c>
    </row>
    <row r="90" spans="1:10">
      <c r="A90" s="78"/>
      <c r="B90" s="12"/>
      <c r="C90" s="13"/>
      <c r="D90" s="13"/>
      <c r="E90" s="14"/>
      <c r="F90" s="15"/>
      <c r="G90" s="15"/>
      <c r="H90" s="2"/>
      <c r="I90" s="2"/>
      <c r="J90" s="2"/>
    </row>
    <row r="91" spans="1:10">
      <c r="A91" s="78" t="s">
        <v>82</v>
      </c>
      <c r="B91" s="12">
        <v>41780</v>
      </c>
      <c r="C91" s="13" t="s">
        <v>36</v>
      </c>
      <c r="D91" s="13" t="s">
        <v>37</v>
      </c>
      <c r="E91" s="14">
        <v>1000</v>
      </c>
      <c r="F91" s="15">
        <v>5</v>
      </c>
      <c r="G91" s="15">
        <v>6410000</v>
      </c>
      <c r="H91" s="2">
        <v>0</v>
      </c>
      <c r="I91" s="16"/>
      <c r="J91" s="2">
        <v>0</v>
      </c>
    </row>
    <row r="92" spans="1:10">
      <c r="A92" s="78" t="s">
        <v>82</v>
      </c>
      <c r="B92" s="12">
        <v>41780</v>
      </c>
      <c r="C92" s="13" t="s">
        <v>36</v>
      </c>
      <c r="D92" s="13" t="s">
        <v>37</v>
      </c>
      <c r="E92" s="14">
        <v>1000</v>
      </c>
      <c r="F92" s="15">
        <v>6</v>
      </c>
      <c r="G92" s="15">
        <v>6410000</v>
      </c>
      <c r="H92" s="2">
        <v>27</v>
      </c>
      <c r="I92" s="2">
        <v>27</v>
      </c>
      <c r="J92" s="2">
        <v>0</v>
      </c>
    </row>
    <row r="93" spans="1:10">
      <c r="A93" s="78" t="s">
        <v>82</v>
      </c>
      <c r="B93" s="12">
        <v>41780</v>
      </c>
      <c r="C93" s="13" t="s">
        <v>36</v>
      </c>
      <c r="D93" s="13" t="s">
        <v>37</v>
      </c>
      <c r="E93" s="14">
        <v>1000</v>
      </c>
      <c r="F93" s="15">
        <v>7</v>
      </c>
      <c r="G93" s="15">
        <v>6410000</v>
      </c>
      <c r="H93" s="2">
        <v>48</v>
      </c>
      <c r="I93" s="2">
        <v>48</v>
      </c>
      <c r="J93" s="2">
        <v>0</v>
      </c>
    </row>
    <row r="94" spans="1:10">
      <c r="A94" s="78" t="s">
        <v>82</v>
      </c>
      <c r="B94" s="12">
        <v>41780</v>
      </c>
      <c r="C94" s="13" t="s">
        <v>36</v>
      </c>
      <c r="D94" s="13" t="s">
        <v>37</v>
      </c>
      <c r="E94" s="14">
        <v>1000</v>
      </c>
      <c r="F94" s="15">
        <v>8</v>
      </c>
      <c r="G94" s="15">
        <v>6410000</v>
      </c>
      <c r="H94" s="2">
        <v>78</v>
      </c>
      <c r="I94" s="2">
        <v>78</v>
      </c>
      <c r="J94" s="2">
        <v>0</v>
      </c>
    </row>
    <row r="95" spans="1:10">
      <c r="A95" s="78" t="s">
        <v>82</v>
      </c>
      <c r="B95" s="12">
        <v>41780</v>
      </c>
      <c r="C95" s="13" t="s">
        <v>36</v>
      </c>
      <c r="D95" s="13" t="s">
        <v>37</v>
      </c>
      <c r="E95" s="14">
        <v>1000</v>
      </c>
      <c r="F95" s="15">
        <v>9</v>
      </c>
      <c r="G95" s="15">
        <v>6410000</v>
      </c>
      <c r="H95" s="2">
        <v>48</v>
      </c>
      <c r="I95" s="2">
        <v>48</v>
      </c>
      <c r="J95" s="2">
        <v>0</v>
      </c>
    </row>
    <row r="96" spans="1:10">
      <c r="A96" s="78" t="s">
        <v>82</v>
      </c>
      <c r="B96" s="12">
        <v>41780</v>
      </c>
      <c r="C96" s="13" t="s">
        <v>36</v>
      </c>
      <c r="D96" s="13" t="s">
        <v>37</v>
      </c>
      <c r="E96" s="14">
        <v>1000</v>
      </c>
      <c r="F96" s="15">
        <v>10</v>
      </c>
      <c r="G96" s="15">
        <v>6410000</v>
      </c>
      <c r="H96" s="2">
        <v>97</v>
      </c>
      <c r="I96" s="2">
        <v>97</v>
      </c>
      <c r="J96" s="2">
        <v>0</v>
      </c>
    </row>
    <row r="97" spans="1:10">
      <c r="A97" s="78" t="s">
        <v>82</v>
      </c>
      <c r="B97" s="12">
        <v>41780</v>
      </c>
      <c r="C97" s="13" t="s">
        <v>36</v>
      </c>
      <c r="D97" s="13" t="s">
        <v>37</v>
      </c>
      <c r="E97" s="14">
        <v>1000</v>
      </c>
      <c r="F97" s="15">
        <v>11</v>
      </c>
      <c r="G97" s="15">
        <v>6410000</v>
      </c>
      <c r="H97" s="2">
        <v>62</v>
      </c>
      <c r="I97" s="2">
        <v>62</v>
      </c>
      <c r="J97" s="2">
        <v>0</v>
      </c>
    </row>
    <row r="98" spans="1:10">
      <c r="A98" s="78" t="s">
        <v>82</v>
      </c>
      <c r="B98" s="12">
        <v>41780</v>
      </c>
      <c r="C98" s="13" t="s">
        <v>36</v>
      </c>
      <c r="D98" s="13" t="s">
        <v>37</v>
      </c>
      <c r="E98" s="14">
        <v>1000</v>
      </c>
      <c r="F98" s="15">
        <v>12</v>
      </c>
      <c r="G98" s="15">
        <v>6410000</v>
      </c>
      <c r="H98" s="2">
        <v>640</v>
      </c>
      <c r="I98" s="2">
        <v>640</v>
      </c>
      <c r="J98" s="2">
        <v>0</v>
      </c>
    </row>
    <row r="99" spans="1:10" s="21" customFormat="1">
      <c r="A99" s="55"/>
      <c r="B99" s="22"/>
      <c r="C99" s="23"/>
      <c r="D99" s="23"/>
      <c r="E99" s="24"/>
      <c r="F99" s="25"/>
      <c r="G99" s="25">
        <v>64100000</v>
      </c>
      <c r="H99" s="26">
        <f>SUM(H92:H98)</f>
        <v>1000</v>
      </c>
      <c r="I99" s="27">
        <f>SUM(I92:I98)</f>
        <v>1000</v>
      </c>
      <c r="J99" s="26">
        <f>SUM(J92:J98)</f>
        <v>0</v>
      </c>
    </row>
    <row r="100" spans="1:10">
      <c r="A100" s="78"/>
      <c r="B100" s="12"/>
      <c r="C100" s="13"/>
      <c r="D100" s="13"/>
      <c r="E100" s="14"/>
      <c r="F100" s="15"/>
      <c r="G100" s="15"/>
      <c r="H100" s="2"/>
      <c r="I100" s="2"/>
      <c r="J100" s="2"/>
    </row>
    <row r="101" spans="1:10">
      <c r="A101" s="78" t="s">
        <v>83</v>
      </c>
      <c r="B101" s="12">
        <v>41890</v>
      </c>
      <c r="C101" s="13" t="s">
        <v>84</v>
      </c>
      <c r="D101" s="13" t="s">
        <v>85</v>
      </c>
      <c r="E101" s="14">
        <v>3195</v>
      </c>
      <c r="F101" s="15">
        <v>9</v>
      </c>
      <c r="G101" s="15">
        <v>55300000</v>
      </c>
      <c r="H101" s="2">
        <v>659</v>
      </c>
      <c r="I101" s="2">
        <v>658.13</v>
      </c>
      <c r="J101" s="2">
        <v>0.87</v>
      </c>
    </row>
    <row r="102" spans="1:10">
      <c r="A102" s="78" t="s">
        <v>83</v>
      </c>
      <c r="B102" s="12">
        <v>41890</v>
      </c>
      <c r="C102" s="13" t="s">
        <v>84</v>
      </c>
      <c r="D102" s="13" t="s">
        <v>85</v>
      </c>
      <c r="E102" s="14">
        <v>3195</v>
      </c>
      <c r="F102" s="15">
        <v>10</v>
      </c>
      <c r="G102" s="15">
        <v>55300000</v>
      </c>
      <c r="H102" s="2">
        <v>299.25</v>
      </c>
      <c r="I102" s="2">
        <v>299.25</v>
      </c>
      <c r="J102" s="2">
        <v>0</v>
      </c>
    </row>
    <row r="103" spans="1:10">
      <c r="A103" s="78" t="s">
        <v>83</v>
      </c>
      <c r="B103" s="12">
        <v>41890</v>
      </c>
      <c r="C103" s="13" t="s">
        <v>84</v>
      </c>
      <c r="D103" s="13" t="s">
        <v>85</v>
      </c>
      <c r="E103" s="14">
        <v>3195</v>
      </c>
      <c r="F103" s="15">
        <v>11</v>
      </c>
      <c r="G103" s="15">
        <v>55300000</v>
      </c>
      <c r="H103" s="2">
        <v>242.8</v>
      </c>
      <c r="I103" s="2">
        <v>242.8</v>
      </c>
      <c r="J103" s="2">
        <v>0</v>
      </c>
    </row>
    <row r="104" spans="1:10">
      <c r="A104" s="78" t="s">
        <v>83</v>
      </c>
      <c r="B104" s="12">
        <v>41890</v>
      </c>
      <c r="C104" s="13" t="s">
        <v>84</v>
      </c>
      <c r="D104" s="13" t="s">
        <v>85</v>
      </c>
      <c r="E104" s="14">
        <v>3195</v>
      </c>
      <c r="F104" s="15">
        <v>12</v>
      </c>
      <c r="G104" s="15">
        <v>55300000</v>
      </c>
      <c r="H104" s="2">
        <v>1993.95</v>
      </c>
      <c r="I104" s="2">
        <v>684.6</v>
      </c>
      <c r="J104" s="2">
        <v>1309.3499999999999</v>
      </c>
    </row>
    <row r="105" spans="1:10" s="21" customFormat="1">
      <c r="A105" s="55"/>
      <c r="B105" s="22"/>
      <c r="C105" s="23"/>
      <c r="D105" s="23"/>
      <c r="E105" s="24"/>
      <c r="F105" s="25"/>
      <c r="G105" s="25">
        <v>55300000</v>
      </c>
      <c r="H105" s="26">
        <f>SUM(H101:H104)</f>
        <v>3195</v>
      </c>
      <c r="I105" s="27">
        <f>SUM(I101:I104)</f>
        <v>1884.7800000000002</v>
      </c>
      <c r="J105" s="26">
        <f>SUM(J101:J104)</f>
        <v>1310.2199999999998</v>
      </c>
    </row>
    <row r="106" spans="1:10">
      <c r="A106" s="78"/>
      <c r="B106" s="12"/>
      <c r="C106" s="13"/>
      <c r="D106" s="13"/>
      <c r="E106" s="14"/>
      <c r="F106" s="15"/>
      <c r="G106" s="15"/>
      <c r="H106" s="2"/>
      <c r="I106" s="2"/>
      <c r="J106" s="2"/>
    </row>
    <row r="107" spans="1:10" s="21" customFormat="1">
      <c r="A107" s="55" t="s">
        <v>86</v>
      </c>
      <c r="B107" s="22">
        <v>41794</v>
      </c>
      <c r="C107" s="23" t="s">
        <v>48</v>
      </c>
      <c r="D107" s="23" t="s">
        <v>49</v>
      </c>
      <c r="E107" s="24">
        <v>295</v>
      </c>
      <c r="F107" s="25">
        <v>6</v>
      </c>
      <c r="G107" s="25">
        <v>30100000</v>
      </c>
      <c r="H107" s="26">
        <v>295</v>
      </c>
      <c r="I107" s="27">
        <v>295</v>
      </c>
      <c r="J107" s="26">
        <v>0</v>
      </c>
    </row>
    <row r="108" spans="1:10">
      <c r="A108" s="78"/>
      <c r="B108" s="12"/>
      <c r="C108" s="13"/>
      <c r="D108" s="13"/>
      <c r="E108" s="14"/>
      <c r="F108" s="15"/>
      <c r="G108" s="15"/>
      <c r="H108" s="2"/>
      <c r="I108" s="2"/>
      <c r="J108" s="2"/>
    </row>
    <row r="109" spans="1:10">
      <c r="A109" s="47" t="s">
        <v>87</v>
      </c>
      <c r="B109" s="49">
        <v>41878</v>
      </c>
      <c r="C109" s="47" t="s">
        <v>88</v>
      </c>
      <c r="D109" s="59" t="s">
        <v>89</v>
      </c>
      <c r="E109" s="56">
        <v>105</v>
      </c>
      <c r="F109" s="25">
        <v>9</v>
      </c>
      <c r="G109" s="25">
        <v>42900000</v>
      </c>
      <c r="H109" s="26">
        <v>15</v>
      </c>
      <c r="I109" s="27">
        <v>15</v>
      </c>
      <c r="J109" s="26">
        <v>0</v>
      </c>
    </row>
    <row r="110" spans="1:10" s="21" customFormat="1">
      <c r="A110" s="48"/>
      <c r="B110" s="50"/>
      <c r="C110" s="48"/>
      <c r="D110" s="60"/>
      <c r="E110" s="57"/>
      <c r="F110" s="25">
        <v>9</v>
      </c>
      <c r="G110" s="25">
        <v>9200000</v>
      </c>
      <c r="H110" s="26">
        <v>90</v>
      </c>
      <c r="I110" s="27">
        <v>90</v>
      </c>
      <c r="J110" s="26">
        <v>0</v>
      </c>
    </row>
    <row r="111" spans="1:10">
      <c r="A111" s="78"/>
      <c r="B111" s="12"/>
      <c r="C111" s="13"/>
      <c r="D111" s="13"/>
      <c r="E111" s="14"/>
      <c r="F111" s="15"/>
      <c r="G111" s="15"/>
      <c r="H111" s="2"/>
      <c r="I111" s="2"/>
      <c r="J111" s="2"/>
    </row>
    <row r="112" spans="1:10" s="21" customFormat="1">
      <c r="A112" s="55" t="s">
        <v>90</v>
      </c>
      <c r="B112" s="22">
        <v>41857</v>
      </c>
      <c r="C112" s="23" t="s">
        <v>15</v>
      </c>
      <c r="D112" s="23" t="s">
        <v>16</v>
      </c>
      <c r="E112" s="24">
        <v>200</v>
      </c>
      <c r="F112" s="25">
        <v>8</v>
      </c>
      <c r="G112" s="25">
        <v>34300000</v>
      </c>
      <c r="H112" s="26">
        <v>200</v>
      </c>
      <c r="I112" s="27">
        <v>200</v>
      </c>
      <c r="J112" s="26">
        <v>0</v>
      </c>
    </row>
    <row r="113" spans="1:14">
      <c r="A113" s="78"/>
      <c r="B113" s="12"/>
      <c r="C113" s="13"/>
      <c r="D113" s="13"/>
      <c r="E113" s="14"/>
      <c r="F113" s="15"/>
      <c r="G113" s="15"/>
      <c r="H113" s="2"/>
      <c r="I113" s="2"/>
      <c r="J113" s="2"/>
    </row>
    <row r="114" spans="1:14" s="21" customFormat="1">
      <c r="A114" s="55" t="s">
        <v>91</v>
      </c>
      <c r="B114" s="22">
        <v>41856</v>
      </c>
      <c r="C114" s="23" t="s">
        <v>92</v>
      </c>
      <c r="D114" s="23" t="s">
        <v>93</v>
      </c>
      <c r="E114" s="24">
        <v>65</v>
      </c>
      <c r="F114" s="25">
        <v>8</v>
      </c>
      <c r="G114" s="25">
        <v>30100000</v>
      </c>
      <c r="H114" s="26">
        <v>65</v>
      </c>
      <c r="I114" s="27">
        <v>65</v>
      </c>
      <c r="J114" s="26">
        <v>0</v>
      </c>
    </row>
    <row r="115" spans="1:14">
      <c r="A115" s="78"/>
      <c r="B115" s="12"/>
      <c r="C115" s="13"/>
      <c r="D115" s="13"/>
      <c r="E115" s="14"/>
      <c r="F115" s="15"/>
      <c r="G115" s="15"/>
      <c r="H115" s="2"/>
      <c r="I115" s="2"/>
      <c r="J115" s="2"/>
    </row>
    <row r="116" spans="1:14" s="21" customFormat="1" ht="30">
      <c r="A116" s="55" t="s">
        <v>94</v>
      </c>
      <c r="B116" s="22">
        <v>41855</v>
      </c>
      <c r="C116" s="23" t="s">
        <v>95</v>
      </c>
      <c r="D116" s="23" t="s">
        <v>96</v>
      </c>
      <c r="E116" s="24">
        <v>3000</v>
      </c>
      <c r="F116" s="25">
        <v>8</v>
      </c>
      <c r="G116" s="25">
        <v>72400000</v>
      </c>
      <c r="H116" s="26">
        <v>3000</v>
      </c>
      <c r="I116" s="27">
        <v>3000</v>
      </c>
      <c r="J116" s="26">
        <v>0</v>
      </c>
    </row>
    <row r="117" spans="1:14">
      <c r="A117" s="78"/>
      <c r="B117" s="12"/>
      <c r="C117" s="13"/>
      <c r="D117" s="13"/>
      <c r="E117" s="14"/>
      <c r="F117" s="15"/>
      <c r="G117" s="15"/>
      <c r="H117" s="2"/>
      <c r="I117" s="16"/>
      <c r="J117" s="2"/>
    </row>
    <row r="118" spans="1:14" s="21" customFormat="1">
      <c r="A118" s="55" t="s">
        <v>97</v>
      </c>
      <c r="B118" s="22">
        <v>41841</v>
      </c>
      <c r="C118" s="23" t="s">
        <v>84</v>
      </c>
      <c r="D118" s="23" t="s">
        <v>85</v>
      </c>
      <c r="E118" s="24">
        <v>1795</v>
      </c>
      <c r="F118" s="25">
        <v>8</v>
      </c>
      <c r="G118" s="25">
        <v>55300000</v>
      </c>
      <c r="H118" s="26">
        <v>1795</v>
      </c>
      <c r="I118" s="27">
        <v>1795</v>
      </c>
      <c r="J118" s="26">
        <v>0</v>
      </c>
    </row>
    <row r="119" spans="1:14">
      <c r="A119" s="78"/>
      <c r="B119" s="12"/>
      <c r="C119" s="13"/>
      <c r="D119" s="13"/>
      <c r="E119" s="14"/>
      <c r="F119" s="15"/>
      <c r="G119" s="15"/>
      <c r="H119" s="2"/>
      <c r="I119" s="2"/>
      <c r="J119" s="2"/>
    </row>
    <row r="120" spans="1:14">
      <c r="A120" s="78" t="s">
        <v>98</v>
      </c>
      <c r="B120" s="12">
        <v>41837</v>
      </c>
      <c r="C120" s="13" t="s">
        <v>76</v>
      </c>
      <c r="D120" s="13" t="s">
        <v>77</v>
      </c>
      <c r="E120" s="14">
        <v>7829.9</v>
      </c>
      <c r="F120" s="15">
        <v>7</v>
      </c>
      <c r="G120" s="15">
        <v>30200000</v>
      </c>
      <c r="H120" s="2">
        <v>3914.95</v>
      </c>
      <c r="I120" s="2">
        <v>3914.95</v>
      </c>
      <c r="J120" s="2">
        <v>0</v>
      </c>
    </row>
    <row r="121" spans="1:14">
      <c r="A121" s="78" t="s">
        <v>98</v>
      </c>
      <c r="B121" s="12">
        <v>41837</v>
      </c>
      <c r="C121" s="13" t="s">
        <v>76</v>
      </c>
      <c r="D121" s="13" t="s">
        <v>77</v>
      </c>
      <c r="E121" s="14">
        <v>7829.9</v>
      </c>
      <c r="F121" s="15">
        <v>8</v>
      </c>
      <c r="G121" s="15"/>
      <c r="H121" s="2">
        <v>0</v>
      </c>
      <c r="I121" s="16"/>
      <c r="J121" s="2">
        <v>0</v>
      </c>
    </row>
    <row r="122" spans="1:14">
      <c r="A122" s="78" t="s">
        <v>98</v>
      </c>
      <c r="B122" s="12">
        <v>41837</v>
      </c>
      <c r="C122" s="13" t="s">
        <v>76</v>
      </c>
      <c r="D122" s="13" t="s">
        <v>77</v>
      </c>
      <c r="E122" s="14">
        <v>7829.9</v>
      </c>
      <c r="F122" s="15">
        <v>9</v>
      </c>
      <c r="G122" s="15">
        <v>30200000</v>
      </c>
      <c r="H122" s="2">
        <v>3914.95</v>
      </c>
      <c r="I122" s="2">
        <v>3914.95</v>
      </c>
      <c r="J122" s="2">
        <v>0</v>
      </c>
      <c r="N122" s="20"/>
    </row>
    <row r="123" spans="1:14" s="21" customFormat="1">
      <c r="A123" s="55"/>
      <c r="B123" s="22"/>
      <c r="C123" s="23"/>
      <c r="D123" s="23"/>
      <c r="E123" s="24"/>
      <c r="F123" s="25"/>
      <c r="G123" s="25">
        <v>30200000</v>
      </c>
      <c r="H123" s="26">
        <f>SUM(H120:H122)</f>
        <v>7829.9</v>
      </c>
      <c r="I123" s="27">
        <f>SUM(I120:I122)</f>
        <v>7829.9</v>
      </c>
      <c r="J123" s="26">
        <f>SUM(J120:J122)</f>
        <v>0</v>
      </c>
    </row>
    <row r="124" spans="1:14">
      <c r="A124" s="78"/>
      <c r="B124" s="12"/>
      <c r="C124" s="13"/>
      <c r="D124" s="13"/>
      <c r="E124" s="14"/>
      <c r="F124" s="15"/>
      <c r="G124" s="15"/>
      <c r="H124" s="2"/>
      <c r="I124" s="2"/>
      <c r="J124" s="2"/>
    </row>
    <row r="125" spans="1:14" s="21" customFormat="1">
      <c r="A125" s="55" t="s">
        <v>99</v>
      </c>
      <c r="B125" s="22">
        <v>41836</v>
      </c>
      <c r="C125" s="23" t="s">
        <v>100</v>
      </c>
      <c r="D125" s="23" t="s">
        <v>101</v>
      </c>
      <c r="E125" s="24">
        <v>150</v>
      </c>
      <c r="F125" s="25">
        <v>7</v>
      </c>
      <c r="G125" s="25">
        <v>34900000</v>
      </c>
      <c r="H125" s="26">
        <v>150</v>
      </c>
      <c r="I125" s="27">
        <v>150</v>
      </c>
      <c r="J125" s="26">
        <v>0</v>
      </c>
    </row>
    <row r="126" spans="1:14">
      <c r="A126" s="78"/>
      <c r="B126" s="12"/>
      <c r="C126" s="13"/>
      <c r="D126" s="13"/>
      <c r="E126" s="14"/>
      <c r="F126" s="15"/>
      <c r="G126" s="15"/>
      <c r="H126" s="2"/>
      <c r="I126" s="2"/>
      <c r="J126" s="2"/>
    </row>
    <row r="127" spans="1:14" s="21" customFormat="1">
      <c r="A127" s="47" t="s">
        <v>102</v>
      </c>
      <c r="B127" s="52">
        <v>41834</v>
      </c>
      <c r="C127" s="51" t="s">
        <v>48</v>
      </c>
      <c r="D127" s="51" t="s">
        <v>49</v>
      </c>
      <c r="E127" s="56">
        <v>1516</v>
      </c>
      <c r="F127" s="25">
        <v>7</v>
      </c>
      <c r="G127" s="25">
        <v>30100000</v>
      </c>
      <c r="H127" s="26">
        <v>600</v>
      </c>
      <c r="I127" s="27">
        <v>600</v>
      </c>
      <c r="J127" s="26">
        <v>0</v>
      </c>
    </row>
    <row r="128" spans="1:14" s="21" customFormat="1">
      <c r="A128" s="48"/>
      <c r="B128" s="54"/>
      <c r="C128" s="53"/>
      <c r="D128" s="53"/>
      <c r="E128" s="57"/>
      <c r="F128" s="25">
        <v>7</v>
      </c>
      <c r="G128" s="25">
        <v>30200000</v>
      </c>
      <c r="H128" s="26">
        <v>916</v>
      </c>
      <c r="I128" s="27">
        <v>916</v>
      </c>
      <c r="J128" s="26">
        <v>0</v>
      </c>
    </row>
    <row r="129" spans="1:10">
      <c r="A129" s="78"/>
      <c r="B129" s="12"/>
      <c r="C129" s="13"/>
      <c r="D129" s="13"/>
      <c r="E129" s="14"/>
      <c r="F129" s="15"/>
      <c r="G129" s="15"/>
      <c r="H129" s="2"/>
      <c r="I129" s="2"/>
      <c r="J129" s="2"/>
    </row>
    <row r="130" spans="1:10" s="21" customFormat="1" ht="30">
      <c r="A130" s="55" t="s">
        <v>103</v>
      </c>
      <c r="B130" s="22">
        <v>41833</v>
      </c>
      <c r="C130" s="23" t="s">
        <v>104</v>
      </c>
      <c r="D130" s="23" t="s">
        <v>105</v>
      </c>
      <c r="E130" s="24">
        <v>170</v>
      </c>
      <c r="F130" s="25">
        <v>7</v>
      </c>
      <c r="G130" s="25">
        <v>50100000</v>
      </c>
      <c r="H130" s="26">
        <v>170</v>
      </c>
      <c r="I130" s="27">
        <v>170</v>
      </c>
      <c r="J130" s="26">
        <v>0</v>
      </c>
    </row>
    <row r="131" spans="1:10">
      <c r="A131" s="78"/>
      <c r="B131" s="12"/>
      <c r="C131" s="13"/>
      <c r="D131" s="13"/>
      <c r="E131" s="14"/>
      <c r="F131" s="15"/>
      <c r="G131" s="15"/>
      <c r="H131" s="2"/>
      <c r="I131" s="2"/>
      <c r="J131" s="2"/>
    </row>
    <row r="132" spans="1:10" s="21" customFormat="1">
      <c r="A132" s="55" t="s">
        <v>106</v>
      </c>
      <c r="B132" s="22">
        <v>41824</v>
      </c>
      <c r="C132" s="23" t="s">
        <v>100</v>
      </c>
      <c r="D132" s="23" t="s">
        <v>101</v>
      </c>
      <c r="E132" s="24">
        <v>300</v>
      </c>
      <c r="F132" s="25">
        <v>7</v>
      </c>
      <c r="G132" s="25">
        <v>34900000</v>
      </c>
      <c r="H132" s="26">
        <v>300</v>
      </c>
      <c r="I132" s="27">
        <v>300</v>
      </c>
      <c r="J132" s="26">
        <v>0</v>
      </c>
    </row>
    <row r="133" spans="1:10">
      <c r="A133" s="78"/>
      <c r="B133" s="12"/>
      <c r="C133" s="13"/>
      <c r="D133" s="13"/>
      <c r="E133" s="14"/>
      <c r="F133" s="15"/>
      <c r="G133" s="15"/>
      <c r="H133" s="2"/>
      <c r="I133" s="2"/>
      <c r="J133" s="2"/>
    </row>
    <row r="134" spans="1:10">
      <c r="A134" s="78" t="s">
        <v>107</v>
      </c>
      <c r="B134" s="12">
        <v>41791</v>
      </c>
      <c r="C134" s="13" t="s">
        <v>108</v>
      </c>
      <c r="D134" s="13" t="s">
        <v>109</v>
      </c>
      <c r="E134" s="14">
        <v>3500</v>
      </c>
      <c r="F134" s="15">
        <v>6</v>
      </c>
      <c r="G134" s="15"/>
      <c r="H134" s="2">
        <v>300</v>
      </c>
      <c r="I134" s="16"/>
      <c r="J134" s="2">
        <v>300</v>
      </c>
    </row>
    <row r="135" spans="1:10">
      <c r="A135" s="78" t="s">
        <v>107</v>
      </c>
      <c r="B135" s="12">
        <v>41791</v>
      </c>
      <c r="C135" s="13" t="s">
        <v>108</v>
      </c>
      <c r="D135" s="13" t="s">
        <v>109</v>
      </c>
      <c r="E135" s="14">
        <v>3500</v>
      </c>
      <c r="F135" s="15">
        <v>7</v>
      </c>
      <c r="G135" s="15">
        <v>64200000</v>
      </c>
      <c r="H135" s="2">
        <v>500</v>
      </c>
      <c r="I135" s="2">
        <v>55.16</v>
      </c>
      <c r="J135" s="2">
        <v>444.84</v>
      </c>
    </row>
    <row r="136" spans="1:10">
      <c r="A136" s="78" t="s">
        <v>107</v>
      </c>
      <c r="B136" s="12">
        <v>41791</v>
      </c>
      <c r="C136" s="13" t="s">
        <v>108</v>
      </c>
      <c r="D136" s="13" t="s">
        <v>109</v>
      </c>
      <c r="E136" s="14">
        <v>3500</v>
      </c>
      <c r="F136" s="15">
        <v>8</v>
      </c>
      <c r="G136" s="15">
        <v>64200000</v>
      </c>
      <c r="H136" s="2">
        <v>500</v>
      </c>
      <c r="I136" s="2">
        <v>69.12</v>
      </c>
      <c r="J136" s="2">
        <v>430.88</v>
      </c>
    </row>
    <row r="137" spans="1:10">
      <c r="A137" s="78" t="s">
        <v>107</v>
      </c>
      <c r="B137" s="12">
        <v>41791</v>
      </c>
      <c r="C137" s="13" t="s">
        <v>108</v>
      </c>
      <c r="D137" s="13" t="s">
        <v>109</v>
      </c>
      <c r="E137" s="14">
        <v>3500</v>
      </c>
      <c r="F137" s="15">
        <v>9</v>
      </c>
      <c r="G137" s="15">
        <v>64200000</v>
      </c>
      <c r="H137" s="2">
        <v>550</v>
      </c>
      <c r="I137" s="2">
        <v>69.45</v>
      </c>
      <c r="J137" s="2">
        <v>480.55</v>
      </c>
    </row>
    <row r="138" spans="1:10">
      <c r="A138" s="78" t="s">
        <v>107</v>
      </c>
      <c r="B138" s="12">
        <v>41791</v>
      </c>
      <c r="C138" s="13" t="s">
        <v>108</v>
      </c>
      <c r="D138" s="13" t="s">
        <v>109</v>
      </c>
      <c r="E138" s="14">
        <v>3500</v>
      </c>
      <c r="F138" s="15">
        <v>10</v>
      </c>
      <c r="G138" s="15">
        <v>64200000</v>
      </c>
      <c r="H138" s="2">
        <v>550</v>
      </c>
      <c r="I138" s="2">
        <v>149.05000000000001</v>
      </c>
      <c r="J138" s="2">
        <v>400.95</v>
      </c>
    </row>
    <row r="139" spans="1:10">
      <c r="A139" s="78" t="s">
        <v>107</v>
      </c>
      <c r="B139" s="12">
        <v>41791</v>
      </c>
      <c r="C139" s="13" t="s">
        <v>108</v>
      </c>
      <c r="D139" s="13" t="s">
        <v>109</v>
      </c>
      <c r="E139" s="14">
        <v>3500</v>
      </c>
      <c r="F139" s="15">
        <v>11</v>
      </c>
      <c r="G139" s="15">
        <v>64200000</v>
      </c>
      <c r="H139" s="2">
        <v>550</v>
      </c>
      <c r="I139" s="2">
        <v>164.54</v>
      </c>
      <c r="J139" s="2">
        <v>385.46</v>
      </c>
    </row>
    <row r="140" spans="1:10">
      <c r="A140" s="78" t="s">
        <v>107</v>
      </c>
      <c r="B140" s="12">
        <v>41791</v>
      </c>
      <c r="C140" s="13" t="s">
        <v>108</v>
      </c>
      <c r="D140" s="13" t="s">
        <v>109</v>
      </c>
      <c r="E140" s="14">
        <v>3500</v>
      </c>
      <c r="F140" s="15">
        <v>12</v>
      </c>
      <c r="G140" s="15">
        <v>64200000</v>
      </c>
      <c r="H140" s="2">
        <v>550</v>
      </c>
      <c r="I140" s="16"/>
      <c r="J140" s="2">
        <v>550</v>
      </c>
    </row>
    <row r="141" spans="1:10" s="21" customFormat="1">
      <c r="A141" s="55"/>
      <c r="B141" s="22"/>
      <c r="C141" s="23"/>
      <c r="D141" s="23" t="s">
        <v>118</v>
      </c>
      <c r="E141" s="24"/>
      <c r="F141" s="25"/>
      <c r="G141" s="25">
        <v>64200000</v>
      </c>
      <c r="H141" s="26">
        <f>SUM(H134:H140)</f>
        <v>3500</v>
      </c>
      <c r="I141" s="27">
        <f>SUM(I135:I140)</f>
        <v>507.32000000000005</v>
      </c>
      <c r="J141" s="26">
        <f>SUM(J135:J140)</f>
        <v>2692.68</v>
      </c>
    </row>
    <row r="142" spans="1:10">
      <c r="A142" s="78"/>
      <c r="B142" s="12"/>
      <c r="C142" s="13"/>
      <c r="D142" s="13"/>
      <c r="E142" s="14"/>
      <c r="F142" s="15"/>
      <c r="G142" s="15"/>
      <c r="H142" s="2"/>
      <c r="I142" s="16"/>
      <c r="J142" s="2"/>
    </row>
    <row r="143" spans="1:10">
      <c r="A143" s="78"/>
      <c r="B143" s="12"/>
      <c r="C143" s="13"/>
      <c r="D143" s="13"/>
      <c r="E143" s="14"/>
      <c r="F143" s="15"/>
      <c r="G143" s="15"/>
      <c r="H143" s="2"/>
      <c r="I143" s="16"/>
      <c r="J143" s="2"/>
    </row>
    <row r="144" spans="1:10" s="21" customFormat="1">
      <c r="A144" s="55" t="s">
        <v>110</v>
      </c>
      <c r="B144" s="22">
        <v>41774</v>
      </c>
      <c r="C144" s="23" t="s">
        <v>111</v>
      </c>
      <c r="D144" s="23" t="s">
        <v>112</v>
      </c>
      <c r="E144" s="24">
        <v>25</v>
      </c>
      <c r="F144" s="25">
        <v>12</v>
      </c>
      <c r="G144" s="25">
        <v>66100000</v>
      </c>
      <c r="H144" s="26">
        <v>25</v>
      </c>
      <c r="I144" s="27">
        <v>16</v>
      </c>
      <c r="J144" s="26">
        <v>9</v>
      </c>
    </row>
    <row r="145" spans="1:10" ht="0" hidden="1" customHeight="1"/>
    <row r="146" spans="1:10">
      <c r="A146" s="78"/>
      <c r="B146" s="12"/>
      <c r="C146" s="13"/>
      <c r="D146" s="13"/>
      <c r="E146" s="14"/>
      <c r="F146" s="15"/>
      <c r="G146" s="15"/>
      <c r="H146" s="2"/>
      <c r="I146" s="16"/>
      <c r="J146" s="2"/>
    </row>
    <row r="147" spans="1:10">
      <c r="A147" s="78"/>
      <c r="B147" s="12"/>
      <c r="C147" s="13"/>
      <c r="D147" s="13"/>
      <c r="E147" s="14"/>
      <c r="F147" s="15"/>
      <c r="G147" s="15"/>
      <c r="H147" s="2"/>
      <c r="I147" s="16"/>
      <c r="J147" s="2"/>
    </row>
    <row r="148" spans="1:10">
      <c r="A148" s="80" t="s">
        <v>120</v>
      </c>
      <c r="B148" s="33">
        <v>41789</v>
      </c>
      <c r="C148" s="93">
        <v>203862622</v>
      </c>
      <c r="D148" s="34" t="s">
        <v>121</v>
      </c>
      <c r="E148" s="35">
        <v>486</v>
      </c>
      <c r="F148" s="36">
        <v>5</v>
      </c>
      <c r="G148" s="36">
        <v>48600000</v>
      </c>
      <c r="H148" s="37">
        <v>486</v>
      </c>
      <c r="I148" s="37">
        <v>486</v>
      </c>
      <c r="J148" s="37">
        <f>H148-I148</f>
        <v>0</v>
      </c>
    </row>
    <row r="149" spans="1:10">
      <c r="A149" s="80"/>
      <c r="B149" s="33"/>
      <c r="C149" s="34"/>
      <c r="D149" s="34" t="s">
        <v>121</v>
      </c>
      <c r="E149" s="35">
        <v>445</v>
      </c>
      <c r="F149" s="36"/>
      <c r="G149" s="36">
        <v>48600000</v>
      </c>
      <c r="H149" s="37">
        <f>E149</f>
        <v>445</v>
      </c>
      <c r="I149" s="37">
        <v>445</v>
      </c>
      <c r="J149" s="37">
        <f t="shared" ref="J149:J153" si="2">H149-I149</f>
        <v>0</v>
      </c>
    </row>
    <row r="150" spans="1:10">
      <c r="A150" s="80"/>
      <c r="B150" s="33"/>
      <c r="C150" s="34"/>
      <c r="D150" s="34" t="s">
        <v>121</v>
      </c>
      <c r="E150" s="35">
        <v>910</v>
      </c>
      <c r="F150" s="36">
        <v>11</v>
      </c>
      <c r="G150" s="36">
        <v>48600000</v>
      </c>
      <c r="H150" s="37">
        <f>E150</f>
        <v>910</v>
      </c>
      <c r="I150" s="37">
        <v>910</v>
      </c>
      <c r="J150" s="37">
        <f t="shared" si="2"/>
        <v>0</v>
      </c>
    </row>
    <row r="151" spans="1:10">
      <c r="A151" s="80"/>
      <c r="B151" s="33"/>
      <c r="C151" s="34"/>
      <c r="D151" s="34" t="s">
        <v>121</v>
      </c>
      <c r="E151" s="35">
        <v>240</v>
      </c>
      <c r="F151" s="36">
        <v>12</v>
      </c>
      <c r="G151" s="36">
        <v>48600000</v>
      </c>
      <c r="H151" s="37">
        <f>E151</f>
        <v>240</v>
      </c>
      <c r="I151" s="37">
        <v>240</v>
      </c>
      <c r="J151" s="37">
        <f t="shared" si="2"/>
        <v>0</v>
      </c>
    </row>
    <row r="152" spans="1:10">
      <c r="A152" s="81"/>
      <c r="B152" s="33"/>
      <c r="C152" s="39"/>
      <c r="D152" s="34" t="s">
        <v>121</v>
      </c>
      <c r="E152" s="40">
        <v>20</v>
      </c>
      <c r="F152" s="41">
        <v>12</v>
      </c>
      <c r="G152" s="41">
        <v>48600000</v>
      </c>
      <c r="H152" s="42">
        <v>20</v>
      </c>
      <c r="I152" s="42">
        <v>20</v>
      </c>
      <c r="J152" s="37">
        <f t="shared" si="2"/>
        <v>0</v>
      </c>
    </row>
    <row r="153" spans="1:10">
      <c r="A153" s="84" t="s">
        <v>120</v>
      </c>
      <c r="B153" s="85"/>
      <c r="C153" s="86"/>
      <c r="D153" s="86" t="s">
        <v>121</v>
      </c>
      <c r="E153" s="87"/>
      <c r="F153" s="88"/>
      <c r="G153" s="90">
        <v>48600000</v>
      </c>
      <c r="H153" s="91">
        <f>SUM(H148:H152)</f>
        <v>2101</v>
      </c>
      <c r="I153" s="105">
        <f>SUM(I148:I152)</f>
        <v>2101</v>
      </c>
      <c r="J153" s="91">
        <f t="shared" si="2"/>
        <v>0</v>
      </c>
    </row>
    <row r="154" spans="1:10">
      <c r="A154" s="58"/>
      <c r="B154" s="38"/>
      <c r="C154" s="38"/>
      <c r="D154" s="38"/>
      <c r="E154" s="38"/>
      <c r="F154" s="38"/>
      <c r="G154" s="38"/>
      <c r="H154" s="89"/>
      <c r="I154" s="89"/>
      <c r="J154" s="89"/>
    </row>
    <row r="155" spans="1:10">
      <c r="A155" s="82" t="s">
        <v>107</v>
      </c>
      <c r="B155" s="43">
        <v>41791</v>
      </c>
      <c r="C155" s="92">
        <v>203841940</v>
      </c>
      <c r="D155" s="44" t="s">
        <v>122</v>
      </c>
      <c r="E155" s="45">
        <v>4</v>
      </c>
      <c r="F155" s="58">
        <v>6</v>
      </c>
      <c r="G155" s="70">
        <v>75100000</v>
      </c>
      <c r="H155" s="46">
        <f>E155</f>
        <v>4</v>
      </c>
      <c r="I155" s="46">
        <f>H155</f>
        <v>4</v>
      </c>
      <c r="J155" s="46">
        <f>H155-I155</f>
        <v>0</v>
      </c>
    </row>
    <row r="156" spans="1:10">
      <c r="A156" s="82" t="s">
        <v>107</v>
      </c>
      <c r="B156" s="43">
        <v>41791</v>
      </c>
      <c r="C156" s="92" t="s">
        <v>108</v>
      </c>
      <c r="D156" s="44" t="s">
        <v>122</v>
      </c>
      <c r="E156" s="45">
        <v>4.5</v>
      </c>
      <c r="F156" s="58">
        <v>7</v>
      </c>
      <c r="G156" s="70">
        <v>75100000</v>
      </c>
      <c r="H156" s="46">
        <f>E156</f>
        <v>4.5</v>
      </c>
      <c r="I156" s="46">
        <v>4.5</v>
      </c>
      <c r="J156" s="46">
        <f t="shared" ref="J156:J161" si="3">H156-I156</f>
        <v>0</v>
      </c>
    </row>
    <row r="157" spans="1:10">
      <c r="A157" s="58"/>
      <c r="B157" s="38"/>
      <c r="C157" s="92">
        <v>203841941</v>
      </c>
      <c r="D157" s="44" t="s">
        <v>122</v>
      </c>
      <c r="E157" s="45">
        <v>5</v>
      </c>
      <c r="F157" s="58">
        <v>8</v>
      </c>
      <c r="G157" s="70">
        <v>75100000</v>
      </c>
      <c r="H157" s="46">
        <f>E157</f>
        <v>5</v>
      </c>
      <c r="I157" s="46">
        <v>5</v>
      </c>
      <c r="J157" s="46">
        <f t="shared" si="3"/>
        <v>0</v>
      </c>
    </row>
    <row r="158" spans="1:10">
      <c r="A158" s="58"/>
      <c r="B158" s="38"/>
      <c r="C158" s="92" t="s">
        <v>124</v>
      </c>
      <c r="D158" s="44" t="s">
        <v>122</v>
      </c>
      <c r="E158" s="45">
        <v>3.5</v>
      </c>
      <c r="F158" s="58">
        <v>9</v>
      </c>
      <c r="G158" s="70">
        <v>75100000</v>
      </c>
      <c r="H158" s="46">
        <f>E158</f>
        <v>3.5</v>
      </c>
      <c r="I158" s="46">
        <v>3.5</v>
      </c>
      <c r="J158" s="46">
        <f t="shared" si="3"/>
        <v>0</v>
      </c>
    </row>
    <row r="159" spans="1:10">
      <c r="A159" s="58"/>
      <c r="B159" s="38"/>
      <c r="C159" s="94">
        <v>204876606</v>
      </c>
      <c r="D159" s="13" t="s">
        <v>125</v>
      </c>
      <c r="E159" s="45">
        <v>3.5</v>
      </c>
      <c r="F159" s="58">
        <v>10</v>
      </c>
      <c r="G159" s="70">
        <v>75100000</v>
      </c>
      <c r="H159" s="46">
        <f>E159</f>
        <v>3.5</v>
      </c>
      <c r="I159" s="46">
        <v>3.5</v>
      </c>
      <c r="J159" s="46">
        <f t="shared" ref="J159" si="4">H159-I159</f>
        <v>0</v>
      </c>
    </row>
    <row r="160" spans="1:10">
      <c r="A160" s="58"/>
      <c r="B160" s="38"/>
      <c r="C160" s="94" t="s">
        <v>73</v>
      </c>
      <c r="D160" s="13" t="s">
        <v>126</v>
      </c>
      <c r="E160" s="45">
        <v>6</v>
      </c>
      <c r="F160" s="69">
        <v>11</v>
      </c>
      <c r="G160" s="70">
        <v>75100000</v>
      </c>
      <c r="H160" s="46">
        <f>E160</f>
        <v>6</v>
      </c>
      <c r="I160" s="46">
        <v>6</v>
      </c>
      <c r="J160" s="46">
        <f t="shared" si="3"/>
        <v>0</v>
      </c>
    </row>
    <row r="161" spans="1:10" s="21" customFormat="1">
      <c r="A161" s="95"/>
      <c r="B161" s="96"/>
      <c r="C161" s="96"/>
      <c r="D161" s="96"/>
      <c r="E161" s="97">
        <f>SUM(E155:E160)</f>
        <v>26.5</v>
      </c>
      <c r="F161" s="98">
        <v>12</v>
      </c>
      <c r="G161" s="99">
        <v>75100000</v>
      </c>
      <c r="H161" s="100">
        <f>E161</f>
        <v>26.5</v>
      </c>
      <c r="I161" s="106">
        <f>SUM(I155:I160)</f>
        <v>26.5</v>
      </c>
      <c r="J161" s="100">
        <f t="shared" si="3"/>
        <v>0</v>
      </c>
    </row>
    <row r="162" spans="1:10">
      <c r="A162" s="58"/>
      <c r="B162" s="38"/>
      <c r="C162" s="38"/>
      <c r="D162" s="38"/>
      <c r="E162" s="89"/>
      <c r="F162" s="38"/>
      <c r="G162" s="70"/>
      <c r="H162" s="38"/>
      <c r="I162" s="38"/>
      <c r="J162" s="38"/>
    </row>
    <row r="163" spans="1:10">
      <c r="A163" s="58"/>
      <c r="B163" s="38"/>
      <c r="C163" s="38"/>
      <c r="D163" s="38"/>
      <c r="E163" s="38"/>
      <c r="F163" s="38"/>
      <c r="G163" s="70"/>
      <c r="H163" s="38"/>
      <c r="I163" s="38"/>
      <c r="J163" s="38"/>
    </row>
    <row r="164" spans="1:10">
      <c r="A164" s="58"/>
      <c r="B164" s="104">
        <v>41954</v>
      </c>
      <c r="C164" s="38"/>
      <c r="D164" s="38" t="s">
        <v>123</v>
      </c>
      <c r="E164" s="45">
        <v>50</v>
      </c>
      <c r="F164" s="38">
        <v>11</v>
      </c>
      <c r="G164" s="70">
        <v>64200000</v>
      </c>
      <c r="H164" s="46">
        <f>E164</f>
        <v>50</v>
      </c>
      <c r="I164" s="46">
        <v>50</v>
      </c>
      <c r="J164" s="46">
        <f t="shared" ref="J164:J165" si="5">H164-I164</f>
        <v>0</v>
      </c>
    </row>
    <row r="165" spans="1:10">
      <c r="A165" s="58"/>
      <c r="B165" s="104">
        <v>41988</v>
      </c>
      <c r="C165" s="38"/>
      <c r="D165" s="38" t="s">
        <v>123</v>
      </c>
      <c r="E165" s="45">
        <v>50</v>
      </c>
      <c r="F165" s="38">
        <v>12</v>
      </c>
      <c r="G165" s="70">
        <v>64200000</v>
      </c>
      <c r="H165" s="46">
        <f>E165</f>
        <v>50</v>
      </c>
      <c r="I165" s="46">
        <v>50</v>
      </c>
      <c r="J165" s="46">
        <f t="shared" si="5"/>
        <v>0</v>
      </c>
    </row>
    <row r="166" spans="1:10">
      <c r="A166" s="99"/>
      <c r="B166" s="101"/>
      <c r="C166" s="101"/>
      <c r="D166" s="101"/>
      <c r="E166" s="102">
        <f>SUM(E164:E165)</f>
        <v>100</v>
      </c>
      <c r="F166" s="101"/>
      <c r="G166" s="99"/>
      <c r="H166" s="102">
        <f>SUM(H164:H165)</f>
        <v>100</v>
      </c>
      <c r="I166" s="103">
        <f>SUM(I164:I165)</f>
        <v>100</v>
      </c>
      <c r="J166" s="102">
        <f>SUM(J164:J165)</f>
        <v>0</v>
      </c>
    </row>
    <row r="167" spans="1:10">
      <c r="A167" s="58"/>
      <c r="B167" s="38"/>
      <c r="C167" s="38"/>
      <c r="D167" s="38"/>
      <c r="E167" s="38"/>
      <c r="F167" s="38"/>
      <c r="G167" s="70"/>
      <c r="H167" s="38"/>
      <c r="I167" s="38"/>
      <c r="J167" s="38"/>
    </row>
    <row r="168" spans="1:10">
      <c r="A168" s="58"/>
      <c r="B168" s="38"/>
      <c r="C168" s="38"/>
      <c r="D168" s="38"/>
      <c r="E168" s="38"/>
      <c r="F168" s="38"/>
      <c r="G168" s="70"/>
      <c r="H168" s="38"/>
      <c r="I168" s="38"/>
      <c r="J168" s="38"/>
    </row>
    <row r="170" spans="1:10">
      <c r="H170" s="71"/>
    </row>
  </sheetData>
  <mergeCells count="25">
    <mergeCell ref="D70:D71"/>
    <mergeCell ref="E70:E71"/>
    <mergeCell ref="F70:F71"/>
    <mergeCell ref="A54:A57"/>
    <mergeCell ref="B54:B57"/>
    <mergeCell ref="C54:C57"/>
    <mergeCell ref="D54:D57"/>
    <mergeCell ref="E54:E57"/>
    <mergeCell ref="F54:F57"/>
    <mergeCell ref="A1:C1"/>
    <mergeCell ref="A2:D2"/>
    <mergeCell ref="C3:D3"/>
    <mergeCell ref="E127:E128"/>
    <mergeCell ref="B127:B128"/>
    <mergeCell ref="A127:A128"/>
    <mergeCell ref="C127:C128"/>
    <mergeCell ref="D127:D128"/>
    <mergeCell ref="B109:B110"/>
    <mergeCell ref="C109:C110"/>
    <mergeCell ref="D109:D110"/>
    <mergeCell ref="E109:E110"/>
    <mergeCell ref="A109:A110"/>
    <mergeCell ref="A70:A71"/>
    <mergeCell ref="B70:B71"/>
    <mergeCell ref="C70:C71"/>
  </mergeCells>
  <pageMargins left="0.1" right="0.2" top="0.5" bottom="0.1" header="0.5" footer="0.1"/>
  <pageSetup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AgreementOrderByManager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Nato Kakauridze</dc:creator>
  <cp:lastModifiedBy>Nato Kakauridze</cp:lastModifiedBy>
  <dcterms:created xsi:type="dcterms:W3CDTF">2015-02-27T07:41:47Z</dcterms:created>
  <dcterms:modified xsi:type="dcterms:W3CDTF">2015-02-27T09:39:48Z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