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/>
  <c r="F5" i="1"/>
  <c r="F7" i="1"/>
  <c r="F8" i="1"/>
  <c r="F20" i="1" l="1"/>
  <c r="F6" i="1"/>
  <c r="F4" i="1"/>
  <c r="F9" i="1"/>
  <c r="F15" i="1" l="1"/>
  <c r="F3" i="1" l="1"/>
  <c r="F16" i="1" l="1"/>
</calcChain>
</file>

<file path=xl/sharedStrings.xml><?xml version="1.0" encoding="utf-8"?>
<sst xmlns="http://schemas.openxmlformats.org/spreadsheetml/2006/main" count="95" uniqueCount="84">
  <si>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</si>
  <si>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</si>
  <si>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</si>
  <si>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</si>
  <si>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</si>
  <si>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</si>
  <si>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</si>
  <si>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</si>
  <si>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სსიპ საქართველოს საკანონმდებლო მაცნე</t>
  </si>
  <si>
    <t>გამარტ. შესყიდვა</t>
  </si>
  <si>
    <t>შპს მედია არტი</t>
  </si>
  <si>
    <t>სატელეკომუნიკაციო მომსახურება</t>
  </si>
  <si>
    <t>სასწავლო ტრენინგის ორგანიზება და ჩატარება</t>
  </si>
  <si>
    <t>საქმისწარმოების ავტომატიზირებული სისტემით მომსახურება</t>
  </si>
  <si>
    <t>სსიპ "ფინანსთა სამინისტროს აკადემია"</t>
  </si>
  <si>
    <t>ავტომანქანების დაზღვევის მომსახურება</t>
  </si>
  <si>
    <t>შპს თბილისის სატრანპორტო კომპანია</t>
  </si>
  <si>
    <t>გამარტ.შესყიდვა ნორმატიული აქტით დადგენილი გადასახადები</t>
  </si>
  <si>
    <t>კომპანიის დასახელება</t>
  </si>
  <si>
    <t>სსიპ საფინანსო-ანალიტიკური სამსახური</t>
  </si>
  <si>
    <t>კონსოლიდირებული ტენდერი 2018-2019</t>
  </si>
  <si>
    <t>სსიპ “სახელისუფლებო სპეციალური კავშირგაბმულობის სააგენტო“</t>
  </si>
  <si>
    <t>სახელისუფლებო სპეციალური კავშირგაბმულობით მომსახურება</t>
  </si>
  <si>
    <t>გამარტ. შესყიდვა (კონსოლიდირებული ტენდერი)</t>
  </si>
  <si>
    <t>გამარტ.შესყიდვა ექსკლუზივი</t>
  </si>
  <si>
    <t>შპს "საქართველოს ფოსტა"</t>
  </si>
  <si>
    <t>საფოსტო-საკურიერო მომსახურება</t>
  </si>
  <si>
    <t>ელექტრონული ტენდერი</t>
  </si>
  <si>
    <t>09200000;    42900000;</t>
  </si>
  <si>
    <t>შპს "მაგთიკომი"</t>
  </si>
  <si>
    <t>ვებ-გვერდზე (www.matsne.gov.ge) განთავსებული
სისტემატიზირებული კანონქვემდებარე ნორმატიული აქტებით მომსახურების
სისტემით სარგებლობის უფლება ცამეტ მომხმარებელზე</t>
  </si>
  <si>
    <t>ხელის სადეზინფექციო ხსნარი</t>
  </si>
  <si>
    <t>შპს კავკასიის დომენებიის რეგისტრატორი</t>
  </si>
  <si>
    <t>ინტერნეტდომენური სახელი</t>
  </si>
  <si>
    <t>გამარტ.შეყიდავა დაყოფა რაციონალობის პრინციპით</t>
  </si>
  <si>
    <t>შპს თეგეტა რითეილი</t>
  </si>
  <si>
    <t>წერ N02/624 24/11/2021</t>
  </si>
  <si>
    <t>Nსსკს-001/2022</t>
  </si>
  <si>
    <t>Nკონ-001/2022</t>
  </si>
  <si>
    <t>შპს  "მაგთიკომი"</t>
  </si>
  <si>
    <t>გამარტ. შესყიდვა საქართველოს მთავრობის 2012 წლის 26 სექტემბრის N1805 განკარგულება</t>
  </si>
  <si>
    <t>002/2022</t>
  </si>
  <si>
    <t>ინტერნეტ მომსახურება</t>
  </si>
  <si>
    <t>ხელშეკ N 2022</t>
  </si>
  <si>
    <t>სს "სილქნეტი"</t>
  </si>
  <si>
    <t>სატელევიზიო და რადიო მომსახურება (ციფრული ტელევიიზიით მომსახურება)</t>
  </si>
  <si>
    <t>VOIP სატელეფონო მომსახურება</t>
  </si>
  <si>
    <t>003/2022</t>
  </si>
  <si>
    <t>004/2022</t>
  </si>
  <si>
    <t>კონ-003/2021</t>
  </si>
  <si>
    <t>შპს "რომპეტროლ საქართველო"</t>
  </si>
  <si>
    <t>საწვავი - Efix Euro Premium 95</t>
  </si>
  <si>
    <t>O9100000</t>
  </si>
  <si>
    <t>კონ-002/2021</t>
  </si>
  <si>
    <t>სს სადაზღვევო კომპანია უნისონი</t>
  </si>
  <si>
    <t>სფ-005/2022</t>
  </si>
  <si>
    <t>კონ-004/2022</t>
  </si>
  <si>
    <t>შპს ეკო ბოჰემია</t>
  </si>
  <si>
    <t>კონ-005/2022</t>
  </si>
  <si>
    <t>შპს ლაბლაინი</t>
  </si>
  <si>
    <t>ხელის სადეზინფექციო სითხისათვის განკუთვნილი დისპენსერები</t>
  </si>
  <si>
    <t>წერ 02/10 14/01/2022</t>
  </si>
  <si>
    <t>გამარტ. შესყიდვა     ნორმატიული აქტით დადგენილი გადასახადები</t>
  </si>
  <si>
    <t>კონ-006/2022</t>
  </si>
  <si>
    <t>ავტომანქანის ძრავის ზეთი და ზეთის ფილტრები, შეცვლის მომსახურებით</t>
  </si>
  <si>
    <t>005/2022</t>
  </si>
  <si>
    <t>შპს ახალი ამბები</t>
  </si>
  <si>
    <t>საინფორმაციო სააგენტო ინტერპრესნიუსის მომსახურება</t>
  </si>
  <si>
    <t>006/2022</t>
  </si>
  <si>
    <t>KIA - HYUNDAI  - TOYOTA ზონალური პარკირების მომსახურების საფასური</t>
  </si>
  <si>
    <t>007/2022</t>
  </si>
  <si>
    <t>009/2022</t>
  </si>
  <si>
    <t>შპს ლ.მ.ვ</t>
  </si>
  <si>
    <t>ავტოსატრანსპორტო საშუალების რეცხვის მომსახურება</t>
  </si>
  <si>
    <t>010/2022</t>
  </si>
  <si>
    <t>შპს დაზგა</t>
  </si>
  <si>
    <t>საინდიფიკაციო სამკერდე ნიშნები</t>
  </si>
  <si>
    <t>008/2022</t>
  </si>
  <si>
    <t>011/2022</t>
  </si>
  <si>
    <t>შპს რეგტაიმი</t>
  </si>
  <si>
    <t>პოლოს მაისურები ბრენდირებული</t>
  </si>
  <si>
    <t>012/2022</t>
  </si>
  <si>
    <t>როლეტიანი ფარდა ბანერი</t>
  </si>
  <si>
    <t>გამარტ. შესყიდვა (საკუთარი შემოსავლები)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</si>
</sst>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1"/>
      <charset val="204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"/>
  <sheetViews>
    <sheetView tabSelected="1" workbookViewId="0">
      <selection activeCell="E5" sqref="E5"/>
    </sheetView>
  </sheetViews>
  <sheetFormatPr defaultRowHeight="15" x14ac:dyDescent="0.25"/>
  <cols>
    <col min="1" max="1" width="14" customWidth="1"/>
    <col min="2" max="2" width="21.5703125" customWidth="1"/>
    <col min="3" max="3" width="23.85546875" customWidth="1"/>
    <col min="4" max="4" width="17" customWidth="1"/>
    <col min="5" max="5" width="3.42578125" customWidth="1"/>
    <col min="6" max="6" width="15.85546875" customWidth="1"/>
    <col min="7" max="7" width="24" customWidth="1"/>
    <col min="8" max="8" width="25.5703125" customWidth="1"/>
    <col min="9" max="9" width="15.85546875" customWidth="1"/>
    <col min="10" max="10" width="19.42578125" customWidth="1"/>
    <col min="11" max="94" width="9.140625" style="4"/>
  </cols>
  <sheetData>
    <row r="1" spans="1:94" ht="31.5" customHeight="1" x14ac:dyDescent="0.25">
      <c r="A1" s="11" t="s">
        <v>43</v>
      </c>
      <c r="B1" s="11" t="s">
        <v>18</v>
      </c>
      <c r="C1" s="12" t="s">
        <v>0</v>
      </c>
      <c r="D1" s="11" t="s">
        <v>4</v>
      </c>
      <c r="E1" s="12"/>
      <c r="F1" s="11" t="s">
        <v>5</v>
      </c>
      <c r="G1" s="11" t="s">
        <v>1</v>
      </c>
      <c r="H1" s="12" t="s">
        <v>6</v>
      </c>
      <c r="I1" s="12" t="s">
        <v>2</v>
      </c>
      <c r="J1" s="11" t="s">
        <v>3</v>
      </c>
    </row>
    <row r="2" spans="1:94" s="1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s="2" customFormat="1" ht="51" customHeight="1" x14ac:dyDescent="0.25">
      <c r="A3" s="14" t="s">
        <v>36</v>
      </c>
      <c r="B3" s="14" t="s">
        <v>19</v>
      </c>
      <c r="C3" s="15"/>
      <c r="D3" s="16"/>
      <c r="E3" s="16"/>
      <c r="F3" s="16">
        <f>512+512</f>
        <v>1024</v>
      </c>
      <c r="G3" s="14" t="s">
        <v>13</v>
      </c>
      <c r="H3" s="14" t="s">
        <v>62</v>
      </c>
      <c r="I3" s="16">
        <v>48500000</v>
      </c>
      <c r="J3" s="17">
        <v>7680</v>
      </c>
    </row>
    <row r="4" spans="1:94" s="6" customFormat="1" ht="55.5" customHeight="1" x14ac:dyDescent="0.25">
      <c r="A4" s="16" t="s">
        <v>37</v>
      </c>
      <c r="B4" s="14" t="s">
        <v>21</v>
      </c>
      <c r="C4" s="14"/>
      <c r="D4" s="16"/>
      <c r="E4" s="16"/>
      <c r="F4" s="16">
        <f>70.8+70.8+71.19</f>
        <v>212.79</v>
      </c>
      <c r="G4" s="14" t="s">
        <v>22</v>
      </c>
      <c r="H4" s="14" t="s">
        <v>24</v>
      </c>
      <c r="I4" s="16">
        <v>64200000</v>
      </c>
      <c r="J4" s="16">
        <v>1000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</row>
    <row r="5" spans="1:94" s="3" customFormat="1" ht="57.75" customHeight="1" x14ac:dyDescent="0.25">
      <c r="A5" s="16" t="s">
        <v>38</v>
      </c>
      <c r="B5" s="16" t="s">
        <v>29</v>
      </c>
      <c r="C5" s="16"/>
      <c r="D5" s="16"/>
      <c r="E5" s="16"/>
      <c r="F5" s="16">
        <f>20.8+707.08+20.4+601.04+21.2+632.01</f>
        <v>2002.53</v>
      </c>
      <c r="G5" s="14" t="s">
        <v>11</v>
      </c>
      <c r="H5" s="14" t="s">
        <v>20</v>
      </c>
      <c r="I5" s="16">
        <v>64200000</v>
      </c>
      <c r="J5" s="16">
        <v>6000</v>
      </c>
    </row>
    <row r="6" spans="1:94" s="3" customFormat="1" ht="63.75" customHeight="1" x14ac:dyDescent="0.25">
      <c r="A6" s="16" t="s">
        <v>41</v>
      </c>
      <c r="B6" s="14" t="s">
        <v>39</v>
      </c>
      <c r="C6" s="16"/>
      <c r="D6" s="16"/>
      <c r="E6" s="16"/>
      <c r="F6" s="16">
        <f>490+490+490</f>
        <v>1470</v>
      </c>
      <c r="G6" s="14" t="s">
        <v>42</v>
      </c>
      <c r="H6" s="14" t="s">
        <v>40</v>
      </c>
      <c r="I6" s="14">
        <v>72400000</v>
      </c>
      <c r="J6" s="16">
        <v>5880</v>
      </c>
    </row>
    <row r="7" spans="1:94" s="8" customFormat="1" ht="48.75" customHeight="1" x14ac:dyDescent="0.2">
      <c r="A7" s="16" t="s">
        <v>47</v>
      </c>
      <c r="B7" s="14" t="s">
        <v>44</v>
      </c>
      <c r="C7" s="16"/>
      <c r="D7" s="16"/>
      <c r="E7" s="16"/>
      <c r="F7" s="16">
        <f>0.4+19.19+0.4+15.86+0.4+12.92</f>
        <v>49.169999999999995</v>
      </c>
      <c r="G7" s="14" t="s">
        <v>46</v>
      </c>
      <c r="H7" s="14" t="s">
        <v>40</v>
      </c>
      <c r="I7" s="16">
        <v>64200000</v>
      </c>
      <c r="J7" s="16">
        <v>500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</row>
    <row r="8" spans="1:94" s="2" customFormat="1" ht="45" customHeight="1" x14ac:dyDescent="0.25">
      <c r="A8" s="16" t="s">
        <v>48</v>
      </c>
      <c r="B8" s="16" t="s">
        <v>44</v>
      </c>
      <c r="C8" s="16"/>
      <c r="D8" s="16"/>
      <c r="E8" s="16"/>
      <c r="F8" s="16">
        <f>270+270+270</f>
        <v>810</v>
      </c>
      <c r="G8" s="14" t="s">
        <v>45</v>
      </c>
      <c r="H8" s="16" t="s">
        <v>7</v>
      </c>
      <c r="I8" s="16">
        <v>92200000</v>
      </c>
      <c r="J8" s="16">
        <v>3500</v>
      </c>
    </row>
    <row r="9" spans="1:94" s="8" customFormat="1" ht="45" customHeight="1" x14ac:dyDescent="0.2">
      <c r="A9" s="18" t="s">
        <v>53</v>
      </c>
      <c r="B9" s="14" t="s">
        <v>54</v>
      </c>
      <c r="C9" s="16"/>
      <c r="D9" s="16"/>
      <c r="E9" s="16"/>
      <c r="F9" s="16">
        <f>114.81+103.71+114.81</f>
        <v>333.33</v>
      </c>
      <c r="G9" s="14" t="s">
        <v>15</v>
      </c>
      <c r="H9" s="14" t="s">
        <v>23</v>
      </c>
      <c r="I9" s="16">
        <v>66500000</v>
      </c>
      <c r="J9" s="16">
        <v>1351.78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</row>
    <row r="10" spans="1:94" s="8" customFormat="1" ht="42" customHeight="1" x14ac:dyDescent="0.2">
      <c r="A10" s="14" t="s">
        <v>49</v>
      </c>
      <c r="B10" s="14" t="s">
        <v>50</v>
      </c>
      <c r="C10" s="16"/>
      <c r="D10" s="16"/>
      <c r="E10" s="16"/>
      <c r="F10" s="16">
        <f>1526.25+1413.22+1705.68</f>
        <v>4645.1500000000005</v>
      </c>
      <c r="G10" s="14" t="s">
        <v>51</v>
      </c>
      <c r="H10" s="14" t="s">
        <v>23</v>
      </c>
      <c r="I10" s="16" t="s">
        <v>52</v>
      </c>
      <c r="J10" s="19">
        <v>35028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</row>
    <row r="11" spans="1:94" s="8" customFormat="1" ht="42.75" customHeight="1" x14ac:dyDescent="0.2">
      <c r="A11" s="16" t="s">
        <v>55</v>
      </c>
      <c r="B11" s="14" t="s">
        <v>25</v>
      </c>
      <c r="C11" s="14"/>
      <c r="D11" s="16"/>
      <c r="E11" s="16"/>
      <c r="F11" s="16">
        <f>79.6+129.2</f>
        <v>208.79999999999998</v>
      </c>
      <c r="G11" s="14" t="s">
        <v>26</v>
      </c>
      <c r="H11" s="16" t="s">
        <v>7</v>
      </c>
      <c r="I11" s="17">
        <v>64100000</v>
      </c>
      <c r="J11" s="20">
        <v>3000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</row>
    <row r="12" spans="1:94" s="7" customFormat="1" ht="36.75" customHeight="1" x14ac:dyDescent="0.25">
      <c r="A12" s="16" t="s">
        <v>56</v>
      </c>
      <c r="B12" s="14" t="s">
        <v>57</v>
      </c>
      <c r="C12" s="14" t="s">
        <v>31</v>
      </c>
      <c r="D12" s="16">
        <v>210.5</v>
      </c>
      <c r="E12" s="16"/>
      <c r="F12" s="16"/>
      <c r="G12" s="14"/>
      <c r="H12" s="14" t="s">
        <v>23</v>
      </c>
      <c r="I12" s="16">
        <v>33600000</v>
      </c>
      <c r="J12" s="16">
        <v>210.5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</row>
    <row r="13" spans="1:94" s="5" customFormat="1" ht="45.75" customHeight="1" x14ac:dyDescent="0.25">
      <c r="A13" s="16" t="s">
        <v>58</v>
      </c>
      <c r="B13" s="14" t="s">
        <v>59</v>
      </c>
      <c r="C13" s="14" t="s">
        <v>60</v>
      </c>
      <c r="D13" s="16">
        <v>340</v>
      </c>
      <c r="E13" s="16"/>
      <c r="F13" s="16"/>
      <c r="G13" s="14"/>
      <c r="H13" s="14" t="s">
        <v>23</v>
      </c>
      <c r="I13" s="16">
        <v>42900000</v>
      </c>
      <c r="J13" s="16">
        <v>340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</row>
    <row r="14" spans="1:94" s="5" customFormat="1" ht="129.75" customHeight="1" x14ac:dyDescent="0.25">
      <c r="A14" s="14" t="s">
        <v>61</v>
      </c>
      <c r="B14" s="14" t="s">
        <v>8</v>
      </c>
      <c r="C14" s="14"/>
      <c r="D14" s="16"/>
      <c r="E14" s="16"/>
      <c r="F14" s="16">
        <v>3250</v>
      </c>
      <c r="G14" s="14" t="s">
        <v>30</v>
      </c>
      <c r="H14" s="14" t="s">
        <v>62</v>
      </c>
      <c r="I14" s="16">
        <v>48600000</v>
      </c>
      <c r="J14" s="16">
        <v>3250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5" customFormat="1" ht="53.25" customHeight="1" x14ac:dyDescent="0.25">
      <c r="A15" s="16" t="s">
        <v>63</v>
      </c>
      <c r="B15" s="16" t="s">
        <v>35</v>
      </c>
      <c r="C15" s="14"/>
      <c r="D15" s="16"/>
      <c r="E15" s="16"/>
      <c r="F15" s="16">
        <f>52+14.3+41.6+14.3+46.8+14.3</f>
        <v>183.3</v>
      </c>
      <c r="G15" s="14" t="s">
        <v>64</v>
      </c>
      <c r="H15" s="14" t="s">
        <v>23</v>
      </c>
      <c r="I15" s="14" t="s">
        <v>28</v>
      </c>
      <c r="J15" s="16">
        <v>942.5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5" customFormat="1" ht="43.5" customHeight="1" x14ac:dyDescent="0.25">
      <c r="A16" s="16" t="s">
        <v>65</v>
      </c>
      <c r="B16" s="16" t="s">
        <v>66</v>
      </c>
      <c r="C16" s="14"/>
      <c r="D16" s="16"/>
      <c r="E16" s="16"/>
      <c r="F16" s="16">
        <f>454</f>
        <v>454</v>
      </c>
      <c r="G16" s="14" t="s">
        <v>67</v>
      </c>
      <c r="H16" s="14" t="s">
        <v>9</v>
      </c>
      <c r="I16" s="14">
        <v>92400000</v>
      </c>
      <c r="J16" s="16">
        <v>4994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10" s="2" customFormat="1" ht="42.75" customHeight="1" x14ac:dyDescent="0.25">
      <c r="A17" s="16" t="s">
        <v>68</v>
      </c>
      <c r="B17" s="14" t="s">
        <v>16</v>
      </c>
      <c r="C17" s="14"/>
      <c r="D17" s="16"/>
      <c r="E17" s="16"/>
      <c r="F17" s="16">
        <v>2400</v>
      </c>
      <c r="G17" s="14" t="s">
        <v>69</v>
      </c>
      <c r="H17" s="14" t="s">
        <v>17</v>
      </c>
      <c r="I17" s="14">
        <v>63700000</v>
      </c>
      <c r="J17" s="16">
        <v>2400</v>
      </c>
    </row>
    <row r="18" spans="1:10" s="5" customFormat="1" ht="34.5" customHeight="1" x14ac:dyDescent="0.25">
      <c r="A18" s="16" t="s">
        <v>70</v>
      </c>
      <c r="B18" s="14" t="s">
        <v>32</v>
      </c>
      <c r="C18" s="14"/>
      <c r="D18" s="16"/>
      <c r="E18" s="16"/>
      <c r="F18" s="16">
        <v>40</v>
      </c>
      <c r="G18" s="14" t="s">
        <v>33</v>
      </c>
      <c r="H18" s="14" t="s">
        <v>34</v>
      </c>
      <c r="I18" s="16">
        <v>72400000</v>
      </c>
      <c r="J18" s="16">
        <v>40</v>
      </c>
    </row>
    <row r="19" spans="1:10" s="5" customFormat="1" ht="32.25" customHeight="1" x14ac:dyDescent="0.25">
      <c r="A19" s="16" t="s">
        <v>77</v>
      </c>
      <c r="B19" s="14" t="s">
        <v>14</v>
      </c>
      <c r="C19" s="14"/>
      <c r="D19" s="16"/>
      <c r="E19" s="16"/>
      <c r="F19" s="16">
        <v>260</v>
      </c>
      <c r="G19" s="14" t="s">
        <v>12</v>
      </c>
      <c r="H19" s="14" t="s">
        <v>9</v>
      </c>
      <c r="I19" s="16">
        <v>80500000</v>
      </c>
      <c r="J19" s="16">
        <v>260</v>
      </c>
    </row>
    <row r="20" spans="1:10" s="5" customFormat="1" ht="43.5" customHeight="1" x14ac:dyDescent="0.25">
      <c r="A20" s="16" t="s">
        <v>71</v>
      </c>
      <c r="B20" s="14" t="s">
        <v>72</v>
      </c>
      <c r="C20" s="14"/>
      <c r="D20" s="16"/>
      <c r="E20" s="16"/>
      <c r="F20" s="16">
        <f>69</f>
        <v>69</v>
      </c>
      <c r="G20" s="14" t="s">
        <v>73</v>
      </c>
      <c r="H20" s="14" t="s">
        <v>27</v>
      </c>
      <c r="I20" s="16">
        <v>50100000</v>
      </c>
      <c r="J20" s="16">
        <v>1840</v>
      </c>
    </row>
    <row r="21" spans="1:10" s="5" customFormat="1" ht="43.5" customHeight="1" x14ac:dyDescent="0.25">
      <c r="A21" s="16" t="s">
        <v>74</v>
      </c>
      <c r="B21" s="14" t="s">
        <v>75</v>
      </c>
      <c r="C21" s="14" t="s">
        <v>76</v>
      </c>
      <c r="D21" s="16">
        <v>960</v>
      </c>
      <c r="E21" s="16"/>
      <c r="F21" s="16"/>
      <c r="G21" s="21"/>
      <c r="H21" s="14" t="s">
        <v>83</v>
      </c>
      <c r="I21" s="16">
        <v>35100000</v>
      </c>
      <c r="J21" s="16">
        <v>960</v>
      </c>
    </row>
    <row r="22" spans="1:10" s="5" customFormat="1" ht="43.5" customHeight="1" x14ac:dyDescent="0.25">
      <c r="A22" s="16" t="s">
        <v>78</v>
      </c>
      <c r="B22" s="14" t="s">
        <v>79</v>
      </c>
      <c r="C22" s="14" t="s">
        <v>80</v>
      </c>
      <c r="D22" s="16">
        <v>2400</v>
      </c>
      <c r="E22" s="16"/>
      <c r="F22" s="16"/>
      <c r="G22" s="14"/>
      <c r="H22" s="14" t="s">
        <v>83</v>
      </c>
      <c r="I22" s="16">
        <v>18300000</v>
      </c>
      <c r="J22" s="16">
        <v>2400</v>
      </c>
    </row>
    <row r="23" spans="1:10" s="5" customFormat="1" ht="53.25" customHeight="1" x14ac:dyDescent="0.25">
      <c r="A23" s="16" t="s">
        <v>81</v>
      </c>
      <c r="B23" s="14" t="s">
        <v>10</v>
      </c>
      <c r="C23" s="14" t="s">
        <v>82</v>
      </c>
      <c r="D23" s="16">
        <v>720</v>
      </c>
      <c r="E23" s="16"/>
      <c r="F23" s="16"/>
      <c r="G23" s="22"/>
      <c r="H23" s="14" t="s">
        <v>83</v>
      </c>
      <c r="I23" s="16">
        <v>22400000</v>
      </c>
      <c r="J23" s="16">
        <v>720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2022-04-28T09:52:04Z</dcterms:modified>
</cp:coreProperties>
</file>